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9390" windowHeight="5190" firstSheet="1" activeTab="1"/>
  </bookViews>
  <sheets>
    <sheet name="Rekap simplifikasi" sheetId="10" r:id="rId1"/>
    <sheet name="Area 8" sheetId="9" r:id="rId2"/>
  </sheets>
  <definedNames>
    <definedName name="_xlnm.Print_Area" localSheetId="1">'Area 8'!$B$1:$P$43</definedName>
    <definedName name="_xlnm.Print_Titles" localSheetId="1">'Area 8'!$12:$14</definedName>
  </definedNames>
  <calcPr calcId="144525"/>
</workbook>
</file>

<file path=xl/calcChain.xml><?xml version="1.0" encoding="utf-8"?>
<calcChain xmlns="http://schemas.openxmlformats.org/spreadsheetml/2006/main">
  <c r="O39" i="9" l="1"/>
  <c r="O40" i="9"/>
  <c r="O37" i="9"/>
  <c r="O36" i="9"/>
  <c r="O34" i="9"/>
  <c r="O35" i="9" s="1"/>
  <c r="O32" i="9"/>
  <c r="O31" i="9"/>
  <c r="O29" i="9"/>
  <c r="O28" i="9"/>
  <c r="O27" i="9"/>
  <c r="O26" i="9"/>
  <c r="O25" i="9"/>
  <c r="O24" i="9"/>
  <c r="O23" i="9"/>
  <c r="O22" i="9"/>
  <c r="O16" i="9"/>
  <c r="O15" i="9"/>
  <c r="O41" i="9" l="1"/>
  <c r="O33" i="9"/>
  <c r="O30" i="9"/>
  <c r="O38" i="9"/>
  <c r="O42" i="9" l="1"/>
  <c r="O43" i="9" s="1"/>
  <c r="G42" i="9"/>
  <c r="M41" i="9"/>
  <c r="M38" i="9"/>
  <c r="M35" i="9"/>
  <c r="M33" i="9"/>
  <c r="G33" i="9"/>
  <c r="M30" i="9"/>
  <c r="G30" i="9"/>
  <c r="I14" i="10" l="1"/>
  <c r="H14" i="10"/>
  <c r="G14" i="10"/>
  <c r="F14" i="10"/>
  <c r="E14" i="10"/>
  <c r="D14" i="10"/>
  <c r="C14" i="10"/>
</calcChain>
</file>

<file path=xl/sharedStrings.xml><?xml version="1.0" encoding="utf-8"?>
<sst xmlns="http://schemas.openxmlformats.org/spreadsheetml/2006/main" count="138" uniqueCount="114">
  <si>
    <t>Tujuan:</t>
  </si>
  <si>
    <t>Sasaran/Target yang Ingin Dicapai:</t>
  </si>
  <si>
    <t>No.</t>
  </si>
  <si>
    <t>Perspektif/Sasaran/Target</t>
  </si>
  <si>
    <t>Bobot</t>
  </si>
  <si>
    <t>Indikator</t>
  </si>
  <si>
    <t>Parameter</t>
  </si>
  <si>
    <t>Variabel pengukuran</t>
  </si>
  <si>
    <t>Nilai Individu</t>
  </si>
  <si>
    <t>Total Nilai</t>
  </si>
  <si>
    <t>(Sumber Data)</t>
  </si>
  <si>
    <t>1.1</t>
  </si>
  <si>
    <t>2.1</t>
  </si>
  <si>
    <t>MATRIKS PENILAIAN PELAKSANAAN REFORMASI BIROKRASI PADA TINGKAT MIKRO</t>
  </si>
  <si>
    <t>Keterangan</t>
  </si>
  <si>
    <t>1.1.1</t>
  </si>
  <si>
    <t>2.1.1</t>
  </si>
  <si>
    <t>PROGRAM PENINGKATAN KUALITAS PELAYANAN PUBLIK</t>
  </si>
  <si>
    <t>Pemenuhan Parameter</t>
  </si>
  <si>
    <t>Area  Perubahan</t>
  </si>
  <si>
    <t>Perspektif/ Sasaran/ Target</t>
  </si>
  <si>
    <t>Sebelum</t>
  </si>
  <si>
    <t>Setelah</t>
  </si>
  <si>
    <t xml:space="preserve">Pola Pikir dan Budaya Kerja (Manajemen Perubahan) </t>
  </si>
  <si>
    <t>Penataan Peraturan Perundang-undangan</t>
  </si>
  <si>
    <t>Penataan dan Penguatan Organisasi</t>
  </si>
  <si>
    <t>Penataan Tatalaksana</t>
  </si>
  <si>
    <t>Penataan Sistem Manajemen SDM Aparatur</t>
  </si>
  <si>
    <t>Penguatan Pengawasan</t>
  </si>
  <si>
    <t>Penguatan Akuntabilitas Kinerja</t>
  </si>
  <si>
    <t>Peningkatan Kualitas Pelayanan Publik</t>
  </si>
  <si>
    <t>Jumlah</t>
  </si>
  <si>
    <t>3.1.1</t>
  </si>
  <si>
    <t>1.1.2</t>
  </si>
  <si>
    <t>1.1.3</t>
  </si>
  <si>
    <t>3.2.1</t>
  </si>
  <si>
    <t xml:space="preserve">Meningkatnya jumlah unit pelayanan yang memperoleh standarisasi pelayanan internasional pada K/L </t>
  </si>
  <si>
    <t>1)</t>
  </si>
  <si>
    <t>2)</t>
  </si>
  <si>
    <t>3)</t>
  </si>
  <si>
    <t>Meningkatkan kualitas pelayanan publik pada masing masing K/L sesuai kebutuhan dan harapan masyarakat</t>
  </si>
  <si>
    <t xml:space="preserve">Meningkatnya kualitas pelayanan publik  ( lebih cepat, lebih murah, lebih aman, dan lebih mudah dijangkau) pada K/L </t>
  </si>
  <si>
    <t>Meningkatnya indeks kepuasan masyarakat terhadap penyelenggaraan pelayanan publik oleh masing-masing K/L</t>
  </si>
  <si>
    <t xml:space="preserve">Meningkatnya Kualitas Pelayanan Publik kepada masyarakat (lebih cepat, lebih murah, lebih aman, dan lebih mudah dijangkau) pada masing-masing K/L </t>
  </si>
  <si>
    <t>Nilai 100 jika terdapat rencana kerja kegiatan pelayanan beserta targetnya. Nilai 50 jika ada rencana kerja tetapi tidak terdapat target. Nilai 0 jika tidak ada rencana kerja kegiatan pelayanan.</t>
  </si>
  <si>
    <t>Nilai 100 jika terdapat infrastruktur pendukung  yang cukup memadai pada kegiatan pelayanan. Nilai 50 jika infrastruktur pendukung pelayanan tidak memadai. Nilai 0 jika tidak ada infrastruktur pendukung.</t>
  </si>
  <si>
    <t>Nilai 100 jika kegiatan pelayanan didukung oleh TKI yang cukup dan handal. Nilai 50 Jika kegiatan pelayanan telah didukung oleh TKI namun belum cukup/handal Nilai 0 jika kegiatan pelayanan tidak didukung dengan teknologi informasi yang cukup dan handal.</t>
  </si>
  <si>
    <t>Sub Total A</t>
  </si>
  <si>
    <t>Sub Total B</t>
  </si>
  <si>
    <t>Sub Total C</t>
  </si>
  <si>
    <t>Sub Total 1</t>
  </si>
  <si>
    <t>Ada tidaknya program untuk mensertifikasi unit layanan</t>
  </si>
  <si>
    <t>Sub Total 2</t>
  </si>
  <si>
    <t xml:space="preserve">Meningkatnya Indeks Kepuasan Masyarakat </t>
  </si>
  <si>
    <t xml:space="preserve">Terimplementasi-kannya metode survai  kepuasan pelanggan yang efektif  (vide SK Menpan Nomor 25/M.PAN/2/2004 tanggal 24 Februari 2004) </t>
  </si>
  <si>
    <t>Terbangunnya sistem penanganan keluhan, saran dan masukan</t>
  </si>
  <si>
    <t>Keluhan, saran,masukan yang disampaikan pengguna layanan ditindaklanjuti</t>
  </si>
  <si>
    <t>Sub Total 3</t>
  </si>
  <si>
    <t>Total</t>
  </si>
  <si>
    <t>3.3.1</t>
  </si>
  <si>
    <t>3.2</t>
  </si>
  <si>
    <t>Indikator dan Parameter Matriks Pedoman Penjaminan Kualitas Sebelum dan Setelah Simplifikasi</t>
  </si>
  <si>
    <t>Adanya laporan hasil  monitoring/ evaluasi kinerja pelayanan secara berkala</t>
  </si>
  <si>
    <t>Adanya kerjasama/ kolaborasi dalam bidang pelayanan dengan pihak lain.</t>
  </si>
  <si>
    <t>Ada/Tidak kegiatan  evaluasi kinerja pelayanan.</t>
  </si>
  <si>
    <t xml:space="preserve">Ada/Tidak Survai Kepuasan Masyarakat/ Pelanggan  </t>
  </si>
  <si>
    <t>Terselenggaranya pelayanan publik yang murah/ terjangkau, pasti waktunya dan jelas prosedur pelayanannya</t>
  </si>
  <si>
    <r>
      <t xml:space="preserve">Adanya Standar Pelayanan dan </t>
    </r>
    <r>
      <rPr>
        <i/>
        <sz val="12"/>
        <rFont val="Calibri"/>
        <family val="2"/>
      </rPr>
      <t>Quick Wins</t>
    </r>
    <r>
      <rPr>
        <sz val="12"/>
        <rFont val="Calibri"/>
        <family val="2"/>
      </rPr>
      <t xml:space="preserve">  pelayanan unggulan </t>
    </r>
  </si>
  <si>
    <t xml:space="preserve">1) </t>
  </si>
  <si>
    <t>Target group/ pengguna layanan dan jenis kebutuhan mereka telah diidentifikasi</t>
  </si>
  <si>
    <t xml:space="preserve">Nilai 100 jika target group/pengguna layanan dan jenis kebutuhan mereka telah diidentifikasi; Nilai 0 jika target group/pengguna layanan belum diidentifikasi. </t>
  </si>
  <si>
    <t>Telah ditetapkan standar pelayanan yang mengatur:</t>
  </si>
  <si>
    <t>Nilai 100 jika standar pelayanan yang mengatur kepastian waktu, kepastian biaya/tarif layanan dan kejelasan prosedur telah ditetapkan; Nilai 0 jika standaka standar pelayanan yang mengatur kepastian waktu, kepastian biaya/tarif layanan dan kejelasan prosedur pelayanan belum ditetapkan</t>
  </si>
  <si>
    <t>-Kepastian waktu pelayanan</t>
  </si>
  <si>
    <t>-Kepastian biaya (tarif layanan)</t>
  </si>
  <si>
    <t>-Mekanisme dan prosedur pelayanan yang jelas</t>
  </si>
  <si>
    <t>-Jaminan keamanan</t>
  </si>
  <si>
    <t>-Pelaksana layanan yang kompeten</t>
  </si>
  <si>
    <t>Telah dirumuskan Quick Wins Pelayanan unggulan</t>
  </si>
  <si>
    <t>Nilai 100 jika quick wins pelayanan telah dirumuskan; Nilai 0 jika quick wins pelayanan belum dirumuskan.</t>
  </si>
  <si>
    <t xml:space="preserve">Sosialisasi Standar Pelayanan (internal/ eksternal) </t>
  </si>
  <si>
    <t>Pelaksanaan  sosialisasi standar pelayanan (internal dan eksternal)</t>
  </si>
  <si>
    <t>Nilai 100 jika telah dilaksanakan sosialisasi kepada pihak internal dan eksternal. Nilai 0 jika belum dilakukan sosialisasi.</t>
  </si>
  <si>
    <t xml:space="preserve">Implementasi Standar Pelayanan </t>
  </si>
  <si>
    <r>
      <t>Adanya rencana kerja (</t>
    </r>
    <r>
      <rPr>
        <i/>
        <sz val="12"/>
        <rFont val="Calibri"/>
        <family val="2"/>
      </rPr>
      <t>workplan)</t>
    </r>
    <r>
      <rPr>
        <sz val="12"/>
        <rFont val="Calibri"/>
        <family val="2"/>
      </rPr>
      <t xml:space="preserve"> kegiatan pelayanan beserta target kinerjanya (KPI)</t>
    </r>
  </si>
  <si>
    <t>Adanya Infrastruktur pendukung (sarana, prasarana, fasilitas) implementasi pelayanan</t>
  </si>
  <si>
    <t>Adanya dukungan Teknologi Komunikasi dan  Informasi (TKI) dalam Implementasi pelayanan</t>
  </si>
  <si>
    <t>4)</t>
  </si>
  <si>
    <t xml:space="preserve">Pelayanan yang diberikan kepada pengguna telah memenuhi kriteria </t>
  </si>
  <si>
    <t>Nilai 100 jika pelayanan yang diberikan telah memenuhi kriteria murah, cepat, terjangkau, sesuai prosedur seharusnya dan aman. Nilai 0 jika pelayanan yang diberikan belum memenuhi kriteria murah, cepat, terjangkau, aman, sesuai prosedur.</t>
  </si>
  <si>
    <t>Ada tidaknya kerjasama /kolaborasi dengan unit layanan pada instansi lain atau pihak ketiga dalam memberikan layanan (One Stop Service/Kantor Bersama/Sistem Pelayanan Terpadu/Pos-pos pelayanan)</t>
  </si>
  <si>
    <t>Nilai 100 jika K/L melakukan kerjasama dengan pihak lain/unit layanan lain dalam memberikan pelayanan, Nilai 0 jika K/L tidak ada kerja sama dengan unit lain dalam memberikan layanan.</t>
  </si>
  <si>
    <t>Nilai 100 jika K/L melakukan evaluasi kinerja pelayanan secara berkala,                 Nilai 50 jika K/L memiliki sistem dan prosedur evaluasi kinerja layanan namun tidak dilaksanakan. Nilai 0 jika K/L tidak melakukan evaluasi kinerja layanan.</t>
  </si>
  <si>
    <t>Diperolehnya sertifikasi unit/bidang pelayanan berstandar international</t>
  </si>
  <si>
    <t xml:space="preserve">Nilai 100, jika K/L memiliki program/perencanan  untuk men-sertifikasi seluruh unit layanan.          Nilai 50, jika K/L memiliki program/perencanan  untuk men-sertifikasisebagian unit layanan. Nilai 0 jika K/L tidak memiliki program mensertifikasi unit layanan </t>
  </si>
  <si>
    <t>Nilai 100 jika seluruh unit/jenis layanan yang diprogramkan memperoleh standarisasi international.        Nilai 50 jika sebagian unit/jenis layanan yang diprogramkan memperoleh standarisasi international.       Nilai 0 jika unit/jenis layanan yang diprogramkan belum memperoleh standarisasi international.</t>
  </si>
  <si>
    <t xml:space="preserve">Tersedianya Angka  Indeks Kepuasan Masyarakat/ Pelanggan </t>
  </si>
  <si>
    <t>Nilai 100 jika K/L memperoleh indeks kepuasan masyarakat  dalam kategori Mutu Layanan A (Sangat Baik)                       Nilai 75 jika K/L memperoleh indeks kepuasan masyarakat  dalam kategori Mutu Layanan B (Baik)                       Nilai 50 jika K/L memperoleh indeks kepuasan masyarakat  dalam kategori Mutu Layanan C (Kurang Baik)                       Nilai 25 jika K/L memperoleh indeks kepuasan masyarakat  dalam kategori Mutu Layanan D (Tidak Baik)                           Nilai 0 jika K/L tidak melakukan survai kepuasan masyarakat.</t>
  </si>
  <si>
    <t xml:space="preserve">Keberadaan Sistem dan prosedur Penanganan Keluhan, Saran, dan Masukan </t>
  </si>
  <si>
    <t>Adanya sistem dan prosedur penanganan keluhan, saran dan masukan dan SOP tersebut  disosialisasikan kepada pelaksana pelayanan dan pengguna layanan</t>
  </si>
  <si>
    <t>Nilai 100 jika sistem dan prosedur penanganan keluhan, saran, masukan telah ada, dan telah disosialisasikan. Nilai 50 jika ada dan namun belum disosialisasi.                    Nilai 0 jika tidak ada sistem dan prosdur penanganan keluhan</t>
  </si>
  <si>
    <t>Nilai 100 jika seluruh keluhan, saran, masukan yang disampaikan pengguna layanan ditindaklanjuti/direspon.                     Nilai 50 jika sebagian saja keluhan yang direspon/ditindaklanjuti.                      Nilai 0 jika keluhan tidak direspon/ditindaklanjuti.</t>
  </si>
  <si>
    <t>3.3</t>
  </si>
  <si>
    <t>Terbentuknya imej positif terhadap organisasi K/L</t>
  </si>
  <si>
    <t>Terbangunnya strategi kehumasan untuk peningkatan imej organisasi K/L</t>
  </si>
  <si>
    <t>Ada/Tidak strategi peningkatan imej organisasi.</t>
  </si>
  <si>
    <t>Nilai 100 jika ada strategi kehumasan terkait peningkatan imej organisasi         Nilai 0 jika tidak ada strategi kehumasan untuk peningkatan imej organisasi.</t>
  </si>
  <si>
    <r>
      <t xml:space="preserve">Ada/Tidak </t>
    </r>
    <r>
      <rPr>
        <i/>
        <sz val="12"/>
        <rFont val="Calibri"/>
        <family val="2"/>
      </rPr>
      <t>Award</t>
    </r>
    <r>
      <rPr>
        <sz val="12"/>
        <rFont val="Calibri"/>
        <family val="2"/>
      </rPr>
      <t xml:space="preserve">/penghargaan yang diterima oleh Unit Layanan dari pihak lain terkait pemberian layanan </t>
    </r>
  </si>
  <si>
    <t>1.1.4</t>
  </si>
  <si>
    <t>1.1.5</t>
  </si>
  <si>
    <t>NA</t>
  </si>
  <si>
    <r>
      <t>Nilai 100 jika seluruh unit pemberi layanan memperoleh</t>
    </r>
    <r>
      <rPr>
        <i/>
        <sz val="12"/>
        <rFont val="Calibri"/>
        <family val="2"/>
      </rPr>
      <t xml:space="preserve"> award</t>
    </r>
    <r>
      <rPr>
        <sz val="12"/>
        <rFont val="Calibri"/>
        <family val="2"/>
      </rPr>
      <t xml:space="preserve"> bidang pelayanan. Nilai 50 jika sebagian unit layanan memperoleh </t>
    </r>
    <r>
      <rPr>
        <i/>
        <sz val="12"/>
        <rFont val="Calibri"/>
        <family val="2"/>
      </rPr>
      <t>award</t>
    </r>
    <r>
      <rPr>
        <sz val="12"/>
        <rFont val="Calibri"/>
        <family val="2"/>
      </rPr>
      <t xml:space="preserve"> bidang layanan. Nilai 0 jika unit layanan belum pernah memperoleh </t>
    </r>
    <r>
      <rPr>
        <i/>
        <sz val="12"/>
        <rFont val="Calibri"/>
        <family val="2"/>
      </rPr>
      <t>award</t>
    </r>
    <r>
      <rPr>
        <sz val="12"/>
        <rFont val="Calibri"/>
        <family val="2"/>
      </rPr>
      <t xml:space="preserve"> di bidang layanan.</t>
    </r>
  </si>
  <si>
    <t>Unit pelayanan telah berstandar internasional</t>
  </si>
  <si>
    <t xml:space="preserve">Unit pelayanan yang telah memperoleh standarisasi internasional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</si>
</sst>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 style="medium">
        <color rgb="FF808080"/>
      </top>
      <bottom style="thick">
        <color rgb="FF808080"/>
      </bottom>
      <diagonal/>
    </border>
    <border>
      <left/>
      <right style="medium">
        <color rgb="FF808080"/>
      </right>
      <top style="medium">
        <color rgb="FF808080"/>
      </top>
      <bottom style="thick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41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5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16" xfId="0" applyFont="1" applyFill="1" applyBorder="1" applyAlignment="1">
      <alignment horizontal="justify" vertical="top"/>
    </xf>
    <xf numFmtId="9" fontId="6" fillId="0" borderId="9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justify" vertical="top" wrapText="1"/>
    </xf>
    <xf numFmtId="0" fontId="6" fillId="0" borderId="9" xfId="0" applyFont="1" applyFill="1" applyBorder="1" applyAlignment="1">
      <alignment horizontal="justify" vertical="top"/>
    </xf>
    <xf numFmtId="9" fontId="6" fillId="0" borderId="9" xfId="0" applyNumberFormat="1" applyFont="1" applyFill="1" applyBorder="1" applyAlignment="1">
      <alignment horizontal="right" vertical="top" wrapText="1"/>
    </xf>
    <xf numFmtId="0" fontId="6" fillId="0" borderId="9" xfId="0" applyFont="1" applyFill="1" applyBorder="1"/>
    <xf numFmtId="16" fontId="6" fillId="0" borderId="9" xfId="0" applyNumberFormat="1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vertical="top" wrapText="1"/>
    </xf>
    <xf numFmtId="9" fontId="6" fillId="0" borderId="8" xfId="0" applyNumberFormat="1" applyFont="1" applyFill="1" applyBorder="1" applyAlignment="1">
      <alignment horizontal="right" vertical="top" wrapText="1"/>
    </xf>
    <xf numFmtId="9" fontId="4" fillId="0" borderId="8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vertical="top" wrapText="1"/>
    </xf>
    <xf numFmtId="0" fontId="4" fillId="0" borderId="9" xfId="0" quotePrefix="1" applyFont="1" applyFill="1" applyBorder="1" applyAlignment="1">
      <alignment horizontal="left" vertical="top"/>
    </xf>
    <xf numFmtId="0" fontId="10" fillId="0" borderId="9" xfId="0" quotePrefix="1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justify" vertical="top" wrapText="1"/>
    </xf>
    <xf numFmtId="9" fontId="6" fillId="0" borderId="16" xfId="0" applyNumberFormat="1" applyFont="1" applyFill="1" applyBorder="1" applyAlignment="1">
      <alignment horizontal="right" vertical="top" wrapText="1"/>
    </xf>
    <xf numFmtId="0" fontId="6" fillId="0" borderId="16" xfId="0" applyFont="1" applyFill="1" applyBorder="1" applyAlignment="1">
      <alignment vertical="top" wrapText="1"/>
    </xf>
    <xf numFmtId="9" fontId="6" fillId="0" borderId="16" xfId="0" applyNumberFormat="1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justify" vertical="top" wrapText="1"/>
    </xf>
    <xf numFmtId="9" fontId="6" fillId="0" borderId="8" xfId="0" applyNumberFormat="1" applyFont="1" applyFill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6" xfId="0" applyBorder="1" applyAlignment="1"/>
    <xf numFmtId="0" fontId="6" fillId="2" borderId="16" xfId="0" quotePrefix="1" applyFont="1" applyFill="1" applyBorder="1" applyAlignment="1">
      <alignment horizontal="justify" vertical="top" wrapText="1"/>
    </xf>
    <xf numFmtId="0" fontId="6" fillId="0" borderId="16" xfId="0" applyFont="1" applyFill="1" applyBorder="1" applyAlignment="1">
      <alignment horizontal="right" vertical="top" wrapText="1"/>
    </xf>
    <xf numFmtId="0" fontId="6" fillId="2" borderId="16" xfId="0" quotePrefix="1" applyFont="1" applyFill="1" applyBorder="1" applyAlignment="1">
      <alignment horizontal="left" vertical="top" wrapText="1"/>
    </xf>
    <xf numFmtId="9" fontId="6" fillId="2" borderId="16" xfId="0" quotePrefix="1" applyNumberFormat="1" applyFont="1" applyFill="1" applyBorder="1" applyAlignment="1">
      <alignment horizontal="justify" vertical="top" wrapText="1"/>
    </xf>
    <xf numFmtId="0" fontId="6" fillId="0" borderId="16" xfId="0" applyFont="1" applyFill="1" applyBorder="1" applyAlignment="1">
      <alignment vertical="top"/>
    </xf>
    <xf numFmtId="9" fontId="6" fillId="2" borderId="7" xfId="0" quotePrefix="1" applyNumberFormat="1" applyFont="1" applyFill="1" applyBorder="1" applyAlignment="1">
      <alignment horizontal="justify" vertical="top" wrapText="1"/>
    </xf>
    <xf numFmtId="9" fontId="6" fillId="0" borderId="7" xfId="0" applyNumberFormat="1" applyFont="1" applyFill="1" applyBorder="1" applyAlignment="1">
      <alignment horizontal="right" vertical="top" wrapText="1"/>
    </xf>
    <xf numFmtId="0" fontId="6" fillId="0" borderId="7" xfId="0" applyFont="1" applyFill="1" applyBorder="1" applyAlignment="1">
      <alignment horizontal="justify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9" fontId="6" fillId="0" borderId="7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0" fillId="0" borderId="8" xfId="0" applyBorder="1" applyAlignment="1">
      <alignment vertical="top" wrapText="1"/>
    </xf>
    <xf numFmtId="0" fontId="6" fillId="0" borderId="9" xfId="0" applyFont="1" applyFill="1" applyBorder="1" applyAlignment="1">
      <alignment vertical="top"/>
    </xf>
    <xf numFmtId="0" fontId="6" fillId="7" borderId="9" xfId="0" applyFont="1" applyFill="1" applyBorder="1"/>
    <xf numFmtId="0" fontId="8" fillId="7" borderId="9" xfId="0" applyFont="1" applyFill="1" applyBorder="1" applyAlignment="1"/>
    <xf numFmtId="0" fontId="6" fillId="7" borderId="9" xfId="0" applyFont="1" applyFill="1" applyBorder="1" applyAlignment="1"/>
    <xf numFmtId="9" fontId="8" fillId="7" borderId="9" xfId="0" applyNumberFormat="1" applyFont="1" applyFill="1" applyBorder="1" applyAlignment="1"/>
    <xf numFmtId="9" fontId="6" fillId="0" borderId="9" xfId="0" applyNumberFormat="1" applyFont="1" applyFill="1" applyBorder="1" applyAlignment="1">
      <alignment horizontal="right" vertical="top"/>
    </xf>
    <xf numFmtId="0" fontId="6" fillId="0" borderId="9" xfId="0" applyFont="1" applyFill="1" applyBorder="1" applyAlignment="1">
      <alignment vertical="top" wrapText="1"/>
    </xf>
    <xf numFmtId="16" fontId="6" fillId="0" borderId="16" xfId="0" applyNumberFormat="1" applyFont="1" applyFill="1" applyBorder="1" applyAlignment="1">
      <alignment horizontal="justify" vertical="top" wrapText="1"/>
    </xf>
    <xf numFmtId="0" fontId="6" fillId="7" borderId="4" xfId="0" applyFont="1" applyFill="1" applyBorder="1" applyAlignment="1">
      <alignment horizontal="justify" vertical="top"/>
    </xf>
    <xf numFmtId="0" fontId="6" fillId="7" borderId="4" xfId="0" applyFont="1" applyFill="1" applyBorder="1"/>
    <xf numFmtId="9" fontId="8" fillId="7" borderId="17" xfId="0" applyNumberFormat="1" applyFont="1" applyFill="1" applyBorder="1" applyAlignment="1">
      <alignment horizontal="center"/>
    </xf>
    <xf numFmtId="0" fontId="8" fillId="7" borderId="4" xfId="0" applyFont="1" applyFill="1" applyBorder="1"/>
    <xf numFmtId="0" fontId="8" fillId="7" borderId="4" xfId="0" applyFont="1" applyFill="1" applyBorder="1" applyAlignment="1"/>
    <xf numFmtId="0" fontId="8" fillId="7" borderId="17" xfId="0" applyFont="1" applyFill="1" applyBorder="1" applyAlignment="1"/>
    <xf numFmtId="9" fontId="8" fillId="7" borderId="17" xfId="0" applyNumberFormat="1" applyFont="1" applyFill="1" applyBorder="1" applyAlignment="1"/>
    <xf numFmtId="0" fontId="11" fillId="4" borderId="12" xfId="0" applyFont="1" applyFill="1" applyBorder="1" applyAlignment="1">
      <alignment horizontal="left" vertical="top" wrapText="1" indent="1"/>
    </xf>
    <xf numFmtId="0" fontId="11" fillId="4" borderId="13" xfId="0" applyFont="1" applyFill="1" applyBorder="1" applyAlignment="1">
      <alignment horizontal="justify" vertical="top" wrapText="1"/>
    </xf>
    <xf numFmtId="0" fontId="11" fillId="4" borderId="13" xfId="0" applyFont="1" applyFill="1" applyBorder="1" applyAlignment="1">
      <alignment horizontal="right" vertical="top" wrapText="1"/>
    </xf>
    <xf numFmtId="0" fontId="11" fillId="0" borderId="13" xfId="0" applyFont="1" applyFill="1" applyBorder="1" applyAlignment="1">
      <alignment horizontal="right" vertical="top" wrapText="1"/>
    </xf>
    <xf numFmtId="0" fontId="11" fillId="5" borderId="13" xfId="0" applyFont="1" applyFill="1" applyBorder="1" applyAlignment="1">
      <alignment horizontal="right" vertical="top" wrapText="1"/>
    </xf>
    <xf numFmtId="0" fontId="11" fillId="6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9" fontId="4" fillId="0" borderId="9" xfId="0" applyNumberFormat="1" applyFont="1" applyFill="1" applyBorder="1" applyAlignment="1">
      <alignment horizontal="right" vertical="top" wrapText="1"/>
    </xf>
    <xf numFmtId="9" fontId="8" fillId="7" borderId="9" xfId="0" applyNumberFormat="1" applyFont="1" applyFill="1" applyBorder="1" applyAlignment="1">
      <alignment horizontal="right" vertical="top" wrapText="1"/>
    </xf>
    <xf numFmtId="9" fontId="8" fillId="0" borderId="9" xfId="0" applyNumberFormat="1" applyFont="1" applyFill="1" applyBorder="1" applyAlignment="1">
      <alignment horizontal="right" vertical="top" wrapText="1"/>
    </xf>
    <xf numFmtId="9" fontId="8" fillId="0" borderId="17" xfId="0" applyNumberFormat="1" applyFont="1" applyFill="1" applyBorder="1" applyAlignment="1">
      <alignment horizontal="right" vertical="top" wrapText="1"/>
    </xf>
    <xf numFmtId="1" fontId="5" fillId="0" borderId="0" xfId="0" applyNumberFormat="1" applyFont="1" applyAlignment="1">
      <alignment horizontal="center"/>
    </xf>
    <xf numFmtId="1" fontId="4" fillId="0" borderId="0" xfId="0" applyNumberFormat="1" applyFont="1"/>
    <xf numFmtId="1" fontId="4" fillId="5" borderId="1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right" vertical="top" wrapText="1"/>
    </xf>
    <xf numFmtId="1" fontId="6" fillId="0" borderId="16" xfId="0" applyNumberFormat="1" applyFont="1" applyFill="1" applyBorder="1" applyAlignment="1">
      <alignment horizontal="right" vertical="top" wrapText="1"/>
    </xf>
    <xf numFmtId="1" fontId="6" fillId="0" borderId="7" xfId="0" applyNumberFormat="1" applyFont="1" applyFill="1" applyBorder="1" applyAlignment="1">
      <alignment horizontal="right" vertical="top" wrapText="1"/>
    </xf>
    <xf numFmtId="1" fontId="6" fillId="0" borderId="9" xfId="0" applyNumberFormat="1" applyFont="1" applyFill="1" applyBorder="1" applyAlignment="1">
      <alignment horizontal="right" vertical="top" wrapText="1"/>
    </xf>
    <xf numFmtId="1" fontId="6" fillId="7" borderId="9" xfId="0" applyNumberFormat="1" applyFont="1" applyFill="1" applyBorder="1" applyAlignment="1">
      <alignment horizontal="right" vertical="top" wrapText="1"/>
    </xf>
    <xf numFmtId="1" fontId="6" fillId="0" borderId="17" xfId="0" applyNumberFormat="1" applyFont="1" applyFill="1" applyBorder="1" applyAlignment="1">
      <alignment horizontal="right" vertical="top" wrapText="1"/>
    </xf>
    <xf numFmtId="1" fontId="6" fillId="0" borderId="8" xfId="0" applyNumberFormat="1" applyFont="1" applyFill="1" applyBorder="1" applyAlignment="1">
      <alignment horizontal="right" vertical="top" wrapText="1"/>
    </xf>
    <xf numFmtId="1" fontId="6" fillId="7" borderId="17" xfId="0" applyNumberFormat="1" applyFont="1" applyFill="1" applyBorder="1" applyAlignment="1">
      <alignment horizontal="center"/>
    </xf>
    <xf numFmtId="1" fontId="8" fillId="7" borderId="17" xfId="0" applyNumberFormat="1" applyFont="1" applyFill="1" applyBorder="1" applyAlignment="1">
      <alignment horizontal="center"/>
    </xf>
    <xf numFmtId="164" fontId="4" fillId="0" borderId="9" xfId="2" applyNumberFormat="1" applyFont="1" applyFill="1" applyBorder="1" applyAlignment="1">
      <alignment horizontal="right" vertical="top" wrapText="1"/>
    </xf>
    <xf numFmtId="164" fontId="6" fillId="0" borderId="16" xfId="2" applyNumberFormat="1" applyFont="1" applyFill="1" applyBorder="1" applyAlignment="1">
      <alignment horizontal="right" vertical="top" wrapText="1"/>
    </xf>
    <xf numFmtId="164" fontId="6" fillId="0" borderId="7" xfId="2" applyNumberFormat="1" applyFont="1" applyFill="1" applyBorder="1" applyAlignment="1">
      <alignment horizontal="right" vertical="top" wrapText="1"/>
    </xf>
    <xf numFmtId="164" fontId="6" fillId="0" borderId="9" xfId="2" applyNumberFormat="1" applyFont="1" applyFill="1" applyBorder="1" applyAlignment="1">
      <alignment horizontal="right" vertical="top" wrapText="1"/>
    </xf>
    <xf numFmtId="164" fontId="6" fillId="7" borderId="9" xfId="2" applyNumberFormat="1" applyFont="1" applyFill="1" applyBorder="1" applyAlignment="1">
      <alignment horizontal="right" vertical="top" wrapText="1"/>
    </xf>
    <xf numFmtId="164" fontId="6" fillId="0" borderId="17" xfId="2" applyNumberFormat="1" applyFont="1" applyFill="1" applyBorder="1" applyAlignment="1">
      <alignment horizontal="right" vertical="top" wrapText="1"/>
    </xf>
    <xf numFmtId="164" fontId="6" fillId="7" borderId="17" xfId="2" applyNumberFormat="1" applyFont="1" applyFill="1" applyBorder="1" applyAlignment="1">
      <alignment horizontal="right" wrapText="1"/>
    </xf>
    <xf numFmtId="164" fontId="8" fillId="7" borderId="17" xfId="2" applyNumberFormat="1" applyFont="1" applyFill="1" applyBorder="1" applyAlignment="1"/>
    <xf numFmtId="2" fontId="4" fillId="3" borderId="0" xfId="0" applyNumberFormat="1" applyFont="1" applyFill="1"/>
    <xf numFmtId="0" fontId="6" fillId="0" borderId="8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9" fontId="12" fillId="0" borderId="9" xfId="0" applyNumberFormat="1" applyFont="1" applyFill="1" applyBorder="1" applyAlignment="1">
      <alignment horizontal="right" vertical="top" wrapText="1"/>
    </xf>
    <xf numFmtId="0" fontId="12" fillId="0" borderId="9" xfId="0" applyFont="1" applyFill="1" applyBorder="1" applyAlignment="1">
      <alignment vertical="top"/>
    </xf>
    <xf numFmtId="0" fontId="12" fillId="0" borderId="9" xfId="0" applyFont="1" applyFill="1" applyBorder="1" applyAlignment="1">
      <alignment horizontal="justify" vertical="top"/>
    </xf>
    <xf numFmtId="0" fontId="12" fillId="0" borderId="9" xfId="0" applyFont="1" applyFill="1" applyBorder="1" applyAlignment="1">
      <alignment horizontal="justify" vertical="top" wrapText="1"/>
    </xf>
    <xf numFmtId="16" fontId="12" fillId="0" borderId="9" xfId="0" applyNumberFormat="1" applyFont="1" applyFill="1" applyBorder="1" applyAlignment="1">
      <alignment horizontal="justify" vertical="top" wrapText="1"/>
    </xf>
    <xf numFmtId="1" fontId="12" fillId="0" borderId="9" xfId="0" applyNumberFormat="1" applyFont="1" applyFill="1" applyBorder="1" applyAlignment="1">
      <alignment horizontal="right" vertical="top" wrapText="1"/>
    </xf>
    <xf numFmtId="164" fontId="12" fillId="0" borderId="9" xfId="2" applyNumberFormat="1" applyFont="1" applyFill="1" applyBorder="1" applyAlignment="1">
      <alignment horizontal="right" vertical="top" wrapText="1"/>
    </xf>
    <xf numFmtId="0" fontId="4" fillId="5" borderId="20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justify" vertical="top" wrapText="1"/>
    </xf>
    <xf numFmtId="0" fontId="6" fillId="0" borderId="29" xfId="0" applyFont="1" applyFill="1" applyBorder="1" applyAlignment="1">
      <alignment horizontal="justify" vertical="top" wrapText="1"/>
    </xf>
    <xf numFmtId="0" fontId="6" fillId="0" borderId="30" xfId="0" applyFont="1" applyFill="1" applyBorder="1" applyAlignment="1">
      <alignment horizontal="justify" vertical="top" wrapText="1"/>
    </xf>
    <xf numFmtId="0" fontId="4" fillId="0" borderId="0" xfId="0" applyFont="1" applyBorder="1"/>
    <xf numFmtId="0" fontId="6" fillId="0" borderId="31" xfId="0" applyFont="1" applyFill="1" applyBorder="1" applyAlignment="1">
      <alignment horizontal="justify" vertical="top" wrapText="1"/>
    </xf>
    <xf numFmtId="0" fontId="6" fillId="0" borderId="32" xfId="0" applyFont="1" applyFill="1" applyBorder="1" applyAlignment="1">
      <alignment horizontal="justify" vertical="top" wrapText="1"/>
    </xf>
    <xf numFmtId="0" fontId="6" fillId="0" borderId="33" xfId="0" applyFont="1" applyFill="1" applyBorder="1" applyAlignment="1">
      <alignment horizontal="justify" vertical="top" wrapText="1"/>
    </xf>
    <xf numFmtId="0" fontId="6" fillId="0" borderId="34" xfId="0" applyFont="1" applyFill="1" applyBorder="1" applyAlignment="1">
      <alignment horizontal="justify" vertical="top" wrapText="1"/>
    </xf>
    <xf numFmtId="0" fontId="6" fillId="0" borderId="35" xfId="0" applyFont="1" applyFill="1" applyBorder="1" applyAlignment="1">
      <alignment horizontal="justify" vertical="top" wrapText="1"/>
    </xf>
    <xf numFmtId="0" fontId="6" fillId="0" borderId="35" xfId="0" applyFont="1" applyFill="1" applyBorder="1"/>
    <xf numFmtId="0" fontId="6" fillId="7" borderId="35" xfId="0" applyFont="1" applyFill="1" applyBorder="1"/>
    <xf numFmtId="0" fontId="6" fillId="7" borderId="34" xfId="0" applyFont="1" applyFill="1" applyBorder="1" applyAlignment="1">
      <alignment horizontal="justify" vertical="top" wrapText="1"/>
    </xf>
    <xf numFmtId="0" fontId="12" fillId="0" borderId="34" xfId="0" applyFont="1" applyFill="1" applyBorder="1" applyAlignment="1">
      <alignment horizontal="justify" vertical="top" wrapText="1"/>
    </xf>
    <xf numFmtId="0" fontId="6" fillId="0" borderId="35" xfId="0" applyFont="1" applyFill="1" applyBorder="1" applyAlignment="1">
      <alignment horizontal="justify" vertical="top"/>
    </xf>
    <xf numFmtId="0" fontId="6" fillId="0" borderId="30" xfId="0" applyFont="1" applyFill="1" applyBorder="1" applyAlignment="1">
      <alignment horizontal="justify" vertical="top"/>
    </xf>
    <xf numFmtId="0" fontId="6" fillId="0" borderId="36" xfId="0" applyFont="1" applyFill="1" applyBorder="1" applyAlignment="1">
      <alignment horizontal="justify" vertical="top" wrapText="1"/>
    </xf>
    <xf numFmtId="0" fontId="6" fillId="7" borderId="24" xfId="0" applyFont="1" applyFill="1" applyBorder="1"/>
    <xf numFmtId="0" fontId="6" fillId="7" borderId="36" xfId="0" applyFont="1" applyFill="1" applyBorder="1" applyAlignment="1">
      <alignment horizontal="justify" vertical="top" wrapText="1"/>
    </xf>
    <xf numFmtId="0" fontId="8" fillId="7" borderId="24" xfId="0" applyFont="1" applyFill="1" applyBorder="1"/>
    <xf numFmtId="0" fontId="8" fillId="7" borderId="36" xfId="0" applyFont="1" applyFill="1" applyBorder="1" applyAlignment="1">
      <alignment horizontal="justify" vertical="top" wrapText="1"/>
    </xf>
    <xf numFmtId="164" fontId="8" fillId="7" borderId="40" xfId="2" applyNumberFormat="1" applyFont="1" applyFill="1" applyBorder="1" applyAlignment="1"/>
    <xf numFmtId="0" fontId="8" fillId="7" borderId="41" xfId="0" applyFont="1" applyFill="1" applyBorder="1" applyAlignment="1">
      <alignment horizontal="justify" vertical="top" wrapText="1"/>
    </xf>
    <xf numFmtId="0" fontId="11" fillId="6" borderId="10" xfId="0" applyFont="1" applyFill="1" applyBorder="1" applyAlignment="1">
      <alignment horizontal="center" wrapText="1"/>
    </xf>
    <xf numFmtId="0" fontId="11" fillId="6" borderId="11" xfId="0" applyFont="1" applyFill="1" applyBorder="1" applyAlignment="1">
      <alignment horizontal="center" wrapText="1"/>
    </xf>
    <xf numFmtId="0" fontId="11" fillId="5" borderId="14" xfId="0" applyFont="1" applyFill="1" applyBorder="1" applyAlignment="1">
      <alignment horizontal="center" vertical="top" wrapText="1"/>
    </xf>
    <xf numFmtId="0" fontId="11" fillId="5" borderId="1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6" borderId="1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37" xfId="0" applyFont="1" applyFill="1" applyBorder="1" applyAlignment="1">
      <alignment horizontal="center"/>
    </xf>
    <xf numFmtId="0" fontId="8" fillId="7" borderId="38" xfId="0" applyFont="1" applyFill="1" applyBorder="1" applyAlignment="1">
      <alignment horizontal="center"/>
    </xf>
    <xf numFmtId="0" fontId="8" fillId="7" borderId="39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2" xfId="0" quotePrefix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5" borderId="19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" fontId="4" fillId="5" borderId="20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9" fontId="6" fillId="8" borderId="9" xfId="0" applyNumberFormat="1" applyFont="1" applyFill="1" applyBorder="1" applyAlignment="1">
      <alignment horizontal="right" vertical="top" wrapText="1"/>
    </xf>
  </cellXfs>
  <cellStyles count="4">
    <cellStyle name="Comma [0]" xfId="2" builtinId="6"/>
    <cellStyle name="Excel Built-in Normal" xfId="1"/>
    <cellStyle name="Normal" xfId="0" builtinId="0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Layout" zoomScale="83" zoomScalePageLayoutView="83" workbookViewId="0">
      <selection activeCell="E3" sqref="E3"/>
    </sheetView>
  </sheetViews>
  <sheetFormatPr defaultRowHeight="15" x14ac:dyDescent="0.25"/>
  <cols>
    <col min="1" max="1" width="6" customWidth="1"/>
    <col min="2" max="2" width="27" customWidth="1"/>
    <col min="3" max="3" width="7.7109375" bestFit="1" customWidth="1"/>
    <col min="4" max="4" width="10.85546875" customWidth="1"/>
    <col min="5" max="5" width="9.140625" customWidth="1"/>
    <col min="6" max="6" width="12.28515625" customWidth="1"/>
    <col min="7" max="7" width="9.140625" customWidth="1"/>
    <col min="8" max="8" width="10.7109375" bestFit="1" customWidth="1"/>
    <col min="9" max="9" width="9.42578125" customWidth="1"/>
  </cols>
  <sheetData>
    <row r="1" spans="1:9" x14ac:dyDescent="0.25">
      <c r="A1" s="139" t="s">
        <v>61</v>
      </c>
      <c r="B1" s="139"/>
      <c r="C1" s="139"/>
      <c r="D1" s="139"/>
      <c r="E1" s="139"/>
      <c r="F1" s="139"/>
      <c r="G1" s="139"/>
      <c r="H1" s="139"/>
      <c r="I1" s="139"/>
    </row>
    <row r="2" spans="1:9" ht="22.5" customHeight="1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9" ht="15.75" thickBot="1" x14ac:dyDescent="0.3"/>
    <row r="4" spans="1:9" ht="19.5" thickBot="1" x14ac:dyDescent="0.35">
      <c r="A4" s="140" t="s">
        <v>2</v>
      </c>
      <c r="B4" s="140" t="s">
        <v>19</v>
      </c>
      <c r="C4" s="140" t="s">
        <v>4</v>
      </c>
      <c r="D4" s="135" t="s">
        <v>20</v>
      </c>
      <c r="E4" s="136"/>
      <c r="F4" s="135" t="s">
        <v>5</v>
      </c>
      <c r="G4" s="136"/>
      <c r="H4" s="135" t="s">
        <v>6</v>
      </c>
      <c r="I4" s="136"/>
    </row>
    <row r="5" spans="1:9" ht="39" thickTop="1" thickBot="1" x14ac:dyDescent="0.3">
      <c r="A5" s="141"/>
      <c r="B5" s="141"/>
      <c r="C5" s="141"/>
      <c r="D5" s="72" t="s">
        <v>21</v>
      </c>
      <c r="E5" s="72" t="s">
        <v>22</v>
      </c>
      <c r="F5" s="72" t="s">
        <v>21</v>
      </c>
      <c r="G5" s="72" t="s">
        <v>22</v>
      </c>
      <c r="H5" s="72" t="s">
        <v>21</v>
      </c>
      <c r="I5" s="72" t="s">
        <v>22</v>
      </c>
    </row>
    <row r="6" spans="1:9" ht="57" thickBot="1" x14ac:dyDescent="0.3">
      <c r="A6" s="67">
        <v>1</v>
      </c>
      <c r="B6" s="68" t="s">
        <v>23</v>
      </c>
      <c r="C6" s="69">
        <v>10</v>
      </c>
      <c r="D6" s="69">
        <v>3</v>
      </c>
      <c r="E6" s="69">
        <v>3</v>
      </c>
      <c r="F6" s="69">
        <v>5</v>
      </c>
      <c r="G6" s="70">
        <v>5</v>
      </c>
      <c r="H6" s="70">
        <v>31</v>
      </c>
      <c r="I6" s="70">
        <v>15</v>
      </c>
    </row>
    <row r="7" spans="1:9" ht="38.25" thickBot="1" x14ac:dyDescent="0.3">
      <c r="A7" s="67">
        <v>2</v>
      </c>
      <c r="B7" s="68" t="s">
        <v>24</v>
      </c>
      <c r="C7" s="69">
        <v>10</v>
      </c>
      <c r="D7" s="69">
        <v>2</v>
      </c>
      <c r="E7" s="69">
        <v>2</v>
      </c>
      <c r="F7" s="69">
        <v>4</v>
      </c>
      <c r="G7" s="70">
        <v>5</v>
      </c>
      <c r="H7" s="70">
        <v>10</v>
      </c>
      <c r="I7" s="70">
        <v>6</v>
      </c>
    </row>
    <row r="8" spans="1:9" ht="45.75" customHeight="1" thickBot="1" x14ac:dyDescent="0.3">
      <c r="A8" s="67">
        <v>3</v>
      </c>
      <c r="B8" s="68" t="s">
        <v>25</v>
      </c>
      <c r="C8" s="69">
        <v>10</v>
      </c>
      <c r="D8" s="69">
        <v>2</v>
      </c>
      <c r="E8" s="69">
        <v>2</v>
      </c>
      <c r="F8" s="69">
        <v>4</v>
      </c>
      <c r="G8" s="70">
        <v>4</v>
      </c>
      <c r="H8" s="70">
        <v>19</v>
      </c>
      <c r="I8" s="70">
        <v>8</v>
      </c>
    </row>
    <row r="9" spans="1:9" ht="33.75" customHeight="1" thickBot="1" x14ac:dyDescent="0.3">
      <c r="A9" s="67">
        <v>4</v>
      </c>
      <c r="B9" s="68" t="s">
        <v>26</v>
      </c>
      <c r="C9" s="69">
        <v>10</v>
      </c>
      <c r="D9" s="69">
        <v>2</v>
      </c>
      <c r="E9" s="69">
        <v>3</v>
      </c>
      <c r="F9" s="69">
        <v>2</v>
      </c>
      <c r="G9" s="70">
        <v>3</v>
      </c>
      <c r="H9" s="70">
        <v>14</v>
      </c>
      <c r="I9" s="70">
        <v>4</v>
      </c>
    </row>
    <row r="10" spans="1:9" ht="57" thickBot="1" x14ac:dyDescent="0.3">
      <c r="A10" s="67">
        <v>5</v>
      </c>
      <c r="B10" s="68" t="s">
        <v>27</v>
      </c>
      <c r="C10" s="69">
        <v>20</v>
      </c>
      <c r="D10" s="69">
        <v>6</v>
      </c>
      <c r="E10" s="69">
        <v>5</v>
      </c>
      <c r="F10" s="69">
        <v>14</v>
      </c>
      <c r="G10" s="70">
        <v>9</v>
      </c>
      <c r="H10" s="70">
        <v>28</v>
      </c>
      <c r="I10" s="70">
        <v>15</v>
      </c>
    </row>
    <row r="11" spans="1:9" ht="30" customHeight="1" thickBot="1" x14ac:dyDescent="0.3">
      <c r="A11" s="67">
        <v>6</v>
      </c>
      <c r="B11" s="68" t="s">
        <v>28</v>
      </c>
      <c r="C11" s="69">
        <v>10</v>
      </c>
      <c r="D11" s="69">
        <v>5</v>
      </c>
      <c r="E11" s="69">
        <v>4</v>
      </c>
      <c r="F11" s="69">
        <v>12</v>
      </c>
      <c r="G11" s="70">
        <v>8</v>
      </c>
      <c r="H11" s="70">
        <v>24</v>
      </c>
      <c r="I11" s="70">
        <v>12</v>
      </c>
    </row>
    <row r="12" spans="1:9" ht="38.25" thickBot="1" x14ac:dyDescent="0.3">
      <c r="A12" s="67">
        <v>7</v>
      </c>
      <c r="B12" s="68" t="s">
        <v>29</v>
      </c>
      <c r="C12" s="69">
        <v>10</v>
      </c>
      <c r="D12" s="69">
        <v>1</v>
      </c>
      <c r="E12" s="69">
        <v>2</v>
      </c>
      <c r="F12" s="69">
        <v>3</v>
      </c>
      <c r="G12" s="70">
        <v>3</v>
      </c>
      <c r="H12" s="70">
        <v>15</v>
      </c>
      <c r="I12" s="70">
        <v>7</v>
      </c>
    </row>
    <row r="13" spans="1:9" ht="38.25" thickBot="1" x14ac:dyDescent="0.3">
      <c r="A13" s="67">
        <v>8</v>
      </c>
      <c r="B13" s="68" t="s">
        <v>30</v>
      </c>
      <c r="C13" s="69">
        <v>20</v>
      </c>
      <c r="D13" s="69">
        <v>3</v>
      </c>
      <c r="E13" s="69">
        <v>3</v>
      </c>
      <c r="F13" s="69">
        <v>10</v>
      </c>
      <c r="G13" s="70">
        <v>5</v>
      </c>
      <c r="H13" s="70">
        <v>35</v>
      </c>
      <c r="I13" s="70">
        <v>9</v>
      </c>
    </row>
    <row r="14" spans="1:9" ht="19.5" thickBot="1" x14ac:dyDescent="0.3">
      <c r="A14" s="137" t="s">
        <v>31</v>
      </c>
      <c r="B14" s="138"/>
      <c r="C14" s="71">
        <f>SUM(C6:C13)</f>
        <v>100</v>
      </c>
      <c r="D14" s="71">
        <f t="shared" ref="D14:I14" si="0">SUM(D6:D13)</f>
        <v>24</v>
      </c>
      <c r="E14" s="71">
        <f t="shared" si="0"/>
        <v>24</v>
      </c>
      <c r="F14" s="71">
        <f t="shared" si="0"/>
        <v>54</v>
      </c>
      <c r="G14" s="71">
        <f t="shared" si="0"/>
        <v>42</v>
      </c>
      <c r="H14" s="71">
        <f t="shared" si="0"/>
        <v>176</v>
      </c>
      <c r="I14" s="71">
        <f t="shared" si="0"/>
        <v>76</v>
      </c>
    </row>
  </sheetData>
  <mergeCells count="8">
    <mergeCell ref="D4:E4"/>
    <mergeCell ref="F4:G4"/>
    <mergeCell ref="H4:I4"/>
    <mergeCell ref="A14:B14"/>
    <mergeCell ref="A1:I2"/>
    <mergeCell ref="A4:A5"/>
    <mergeCell ref="B4:B5"/>
    <mergeCell ref="C4:C5"/>
  </mergeCells>
  <pageMargins left="0.7" right="0.18" top="0.46" bottom="0.75" header="0.3" footer="0.3"/>
  <pageSetup paperSize="14" orientation="landscape" r:id="rId1"/>
  <headerFooter>
    <oddHeader>&amp;C&amp;F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Q44"/>
  <sheetViews>
    <sheetView tabSelected="1" view="pageBreakPreview" topLeftCell="A33" zoomScale="70" zoomScaleNormal="100" zoomScaleSheetLayoutView="70" zoomScalePageLayoutView="70" workbookViewId="0">
      <selection activeCell="K32" sqref="K32"/>
    </sheetView>
  </sheetViews>
  <sheetFormatPr defaultRowHeight="15" x14ac:dyDescent="0.25"/>
  <cols>
    <col min="1" max="1" width="4.42578125" style="1" customWidth="1"/>
    <col min="2" max="2" width="5.28515625" style="1" customWidth="1"/>
    <col min="3" max="3" width="20.5703125" style="1" customWidth="1"/>
    <col min="4" max="4" width="6.42578125" style="1" customWidth="1"/>
    <col min="5" max="5" width="5.28515625" style="1" customWidth="1"/>
    <col min="6" max="6" width="15.7109375" style="1" customWidth="1"/>
    <col min="7" max="7" width="7" style="1" customWidth="1"/>
    <col min="8" max="8" width="6.7109375" style="1" customWidth="1"/>
    <col min="9" max="9" width="18.85546875" style="1" customWidth="1"/>
    <col min="10" max="10" width="5.5703125" style="1" customWidth="1"/>
    <col min="11" max="11" width="20" style="1" customWidth="1"/>
    <col min="12" max="12" width="26" style="1" customWidth="1"/>
    <col min="13" max="13" width="7.42578125" style="1" customWidth="1"/>
    <col min="14" max="14" width="8.28515625" style="1" customWidth="1"/>
    <col min="15" max="15" width="7.5703125" style="79" customWidth="1"/>
    <col min="16" max="16" width="25" style="1" customWidth="1"/>
    <col min="17" max="17" width="9.140625" style="73"/>
    <col min="18" max="16384" width="9.140625" style="1"/>
  </cols>
  <sheetData>
    <row r="1" spans="2:16" x14ac:dyDescent="0.25">
      <c r="B1" s="157" t="s">
        <v>13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2:16" x14ac:dyDescent="0.25">
      <c r="B2" s="157" t="s">
        <v>17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2:16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8"/>
      <c r="P3" s="5"/>
    </row>
    <row r="4" spans="2:16" ht="18.75" x14ac:dyDescent="0.3">
      <c r="B4" s="6" t="s">
        <v>0</v>
      </c>
      <c r="C4" s="7"/>
      <c r="D4" s="5"/>
      <c r="E4" s="5"/>
      <c r="G4" s="5"/>
      <c r="H4" s="5"/>
      <c r="I4" s="5"/>
      <c r="J4" s="5"/>
      <c r="K4" s="5"/>
      <c r="L4" s="5"/>
      <c r="M4" s="5"/>
      <c r="N4" s="5"/>
      <c r="O4" s="78"/>
      <c r="P4" s="5"/>
    </row>
    <row r="5" spans="2:16" ht="15.75" x14ac:dyDescent="0.25">
      <c r="B5" s="8"/>
      <c r="C5" s="9" t="s">
        <v>40</v>
      </c>
      <c r="D5" s="5"/>
      <c r="E5" s="5"/>
      <c r="F5" s="2"/>
      <c r="G5" s="5"/>
      <c r="H5" s="5"/>
      <c r="I5" s="5"/>
      <c r="J5" s="5"/>
      <c r="K5" s="5"/>
      <c r="L5" s="5"/>
      <c r="M5" s="5"/>
      <c r="N5" s="5"/>
      <c r="O5" s="78"/>
      <c r="P5" s="5"/>
    </row>
    <row r="6" spans="2:16" ht="15.75" x14ac:dyDescent="0.25">
      <c r="B6" s="8"/>
      <c r="C6" s="7"/>
      <c r="D6" s="5"/>
      <c r="E6" s="5"/>
      <c r="F6" s="2"/>
      <c r="G6" s="5"/>
      <c r="H6" s="5"/>
      <c r="I6" s="5"/>
      <c r="J6" s="5"/>
      <c r="K6" s="5"/>
      <c r="L6" s="5"/>
      <c r="M6" s="5"/>
      <c r="N6" s="5"/>
      <c r="O6" s="78"/>
      <c r="P6" s="5"/>
    </row>
    <row r="7" spans="2:16" ht="18.75" x14ac:dyDescent="0.3">
      <c r="B7" s="6" t="s">
        <v>1</v>
      </c>
      <c r="C7" s="10"/>
    </row>
    <row r="8" spans="2:16" ht="15.75" x14ac:dyDescent="0.25">
      <c r="B8" s="10">
        <v>1</v>
      </c>
      <c r="C8" s="10" t="s">
        <v>41</v>
      </c>
    </row>
    <row r="9" spans="2:16" ht="15.75" x14ac:dyDescent="0.25">
      <c r="B9" s="10">
        <v>2</v>
      </c>
      <c r="C9" s="10" t="s">
        <v>36</v>
      </c>
    </row>
    <row r="10" spans="2:16" ht="15.75" x14ac:dyDescent="0.25">
      <c r="B10" s="10">
        <v>3</v>
      </c>
      <c r="C10" s="10" t="s">
        <v>42</v>
      </c>
    </row>
    <row r="11" spans="2:16" ht="15.75" thickBot="1" x14ac:dyDescent="0.3"/>
    <row r="12" spans="2:16" ht="15.75" customHeight="1" thickTop="1" x14ac:dyDescent="0.25">
      <c r="B12" s="158" t="s">
        <v>2</v>
      </c>
      <c r="C12" s="160" t="s">
        <v>3</v>
      </c>
      <c r="D12" s="160" t="s">
        <v>4</v>
      </c>
      <c r="E12" s="162" t="s">
        <v>5</v>
      </c>
      <c r="F12" s="163"/>
      <c r="G12" s="160" t="s">
        <v>4</v>
      </c>
      <c r="H12" s="170" t="s">
        <v>6</v>
      </c>
      <c r="I12" s="171"/>
      <c r="J12" s="162" t="s">
        <v>18</v>
      </c>
      <c r="K12" s="163"/>
      <c r="L12" s="110" t="s">
        <v>7</v>
      </c>
      <c r="M12" s="160" t="s">
        <v>4</v>
      </c>
      <c r="N12" s="166" t="s">
        <v>8</v>
      </c>
      <c r="O12" s="174" t="s">
        <v>9</v>
      </c>
      <c r="P12" s="168" t="s">
        <v>14</v>
      </c>
    </row>
    <row r="13" spans="2:16" ht="15.75" thickBot="1" x14ac:dyDescent="0.3">
      <c r="B13" s="159"/>
      <c r="C13" s="161"/>
      <c r="D13" s="161"/>
      <c r="E13" s="164"/>
      <c r="F13" s="165"/>
      <c r="G13" s="161"/>
      <c r="H13" s="172"/>
      <c r="I13" s="173"/>
      <c r="J13" s="164"/>
      <c r="K13" s="165"/>
      <c r="L13" s="3" t="s">
        <v>10</v>
      </c>
      <c r="M13" s="161"/>
      <c r="N13" s="167"/>
      <c r="O13" s="175"/>
      <c r="P13" s="169"/>
    </row>
    <row r="14" spans="2:16" x14ac:dyDescent="0.25">
      <c r="B14" s="111">
        <v>1</v>
      </c>
      <c r="C14" s="4">
        <v>2</v>
      </c>
      <c r="D14" s="4">
        <v>3</v>
      </c>
      <c r="E14" s="147">
        <v>4</v>
      </c>
      <c r="F14" s="148"/>
      <c r="G14" s="4">
        <v>5</v>
      </c>
      <c r="H14" s="149">
        <v>6</v>
      </c>
      <c r="I14" s="150"/>
      <c r="J14" s="151">
        <v>7</v>
      </c>
      <c r="K14" s="152"/>
      <c r="L14" s="4">
        <v>8</v>
      </c>
      <c r="M14" s="4">
        <v>9</v>
      </c>
      <c r="N14" s="4">
        <v>10</v>
      </c>
      <c r="O14" s="80">
        <v>11</v>
      </c>
      <c r="P14" s="112">
        <v>12</v>
      </c>
    </row>
    <row r="15" spans="2:16" ht="162" customHeight="1" x14ac:dyDescent="0.25">
      <c r="B15" s="113">
        <v>1</v>
      </c>
      <c r="C15" s="20" t="s">
        <v>43</v>
      </c>
      <c r="D15" s="21">
        <v>0.5</v>
      </c>
      <c r="E15" s="19" t="s">
        <v>11</v>
      </c>
      <c r="F15" s="20" t="s">
        <v>66</v>
      </c>
      <c r="G15" s="22">
        <v>1</v>
      </c>
      <c r="H15" s="23" t="s">
        <v>15</v>
      </c>
      <c r="I15" s="24" t="s">
        <v>67</v>
      </c>
      <c r="J15" s="25" t="s">
        <v>68</v>
      </c>
      <c r="K15" s="26" t="s">
        <v>69</v>
      </c>
      <c r="L15" s="13" t="s">
        <v>70</v>
      </c>
      <c r="M15" s="74">
        <v>0.11</v>
      </c>
      <c r="N15" s="81">
        <v>100</v>
      </c>
      <c r="O15" s="90">
        <f>N15*M15*G15*D15</f>
        <v>5.5</v>
      </c>
      <c r="P15" s="114"/>
    </row>
    <row r="16" spans="2:16" ht="47.25" x14ac:dyDescent="0.25">
      <c r="B16" s="115"/>
      <c r="C16" s="116"/>
      <c r="D16" s="28"/>
      <c r="E16" s="27"/>
      <c r="F16" s="29"/>
      <c r="G16" s="30"/>
      <c r="H16" s="30"/>
      <c r="I16" s="31"/>
      <c r="J16" s="99" t="s">
        <v>38</v>
      </c>
      <c r="K16" s="32" t="s">
        <v>71</v>
      </c>
      <c r="L16" s="153" t="s">
        <v>72</v>
      </c>
      <c r="M16" s="21">
        <v>0.11</v>
      </c>
      <c r="N16" s="87"/>
      <c r="O16" s="90">
        <f>N16*M16*G15*D15</f>
        <v>0</v>
      </c>
      <c r="P16" s="114"/>
    </row>
    <row r="17" spans="2:16" ht="31.5" x14ac:dyDescent="0.25">
      <c r="B17" s="115"/>
      <c r="C17" s="29"/>
      <c r="D17" s="28"/>
      <c r="E17" s="27"/>
      <c r="F17" s="29"/>
      <c r="G17" s="34"/>
      <c r="H17" s="30"/>
      <c r="I17" s="35"/>
      <c r="J17" s="100"/>
      <c r="K17" s="36" t="s">
        <v>73</v>
      </c>
      <c r="L17" s="154"/>
      <c r="M17" s="28"/>
      <c r="N17" s="82"/>
      <c r="O17" s="91"/>
      <c r="P17" s="117"/>
    </row>
    <row r="18" spans="2:16" ht="31.5" x14ac:dyDescent="0.25">
      <c r="B18" s="115"/>
      <c r="C18" s="29"/>
      <c r="D18" s="28"/>
      <c r="E18" s="27"/>
      <c r="F18" s="29"/>
      <c r="G18" s="34"/>
      <c r="H18" s="30"/>
      <c r="I18" s="35"/>
      <c r="J18" s="100"/>
      <c r="K18" s="38" t="s">
        <v>74</v>
      </c>
      <c r="L18" s="154"/>
      <c r="M18" s="28"/>
      <c r="N18" s="82"/>
      <c r="O18" s="91"/>
      <c r="P18" s="117"/>
    </row>
    <row r="19" spans="2:16" ht="47.25" x14ac:dyDescent="0.25">
      <c r="B19" s="115"/>
      <c r="C19" s="29"/>
      <c r="D19" s="28"/>
      <c r="E19" s="27"/>
      <c r="F19" s="29"/>
      <c r="G19" s="34"/>
      <c r="H19" s="30"/>
      <c r="I19" s="35"/>
      <c r="J19" s="100"/>
      <c r="K19" s="39" t="s">
        <v>75</v>
      </c>
      <c r="L19" s="154"/>
      <c r="M19" s="28"/>
      <c r="N19" s="82"/>
      <c r="O19" s="91"/>
      <c r="P19" s="117"/>
    </row>
    <row r="20" spans="2:16" ht="15.75" x14ac:dyDescent="0.25">
      <c r="B20" s="115"/>
      <c r="C20" s="29"/>
      <c r="D20" s="28"/>
      <c r="E20" s="27"/>
      <c r="F20" s="29"/>
      <c r="G20" s="34"/>
      <c r="H20" s="30"/>
      <c r="I20" s="35"/>
      <c r="J20" s="100"/>
      <c r="K20" s="39" t="s">
        <v>76</v>
      </c>
      <c r="L20" s="154"/>
      <c r="M20" s="28"/>
      <c r="N20" s="82"/>
      <c r="O20" s="91"/>
      <c r="P20" s="117"/>
    </row>
    <row r="21" spans="2:16" ht="63.75" customHeight="1" x14ac:dyDescent="0.25">
      <c r="B21" s="115"/>
      <c r="C21" s="40"/>
      <c r="D21" s="28"/>
      <c r="E21" s="27"/>
      <c r="F21" s="29"/>
      <c r="G21" s="34"/>
      <c r="H21" s="30"/>
      <c r="I21" s="35"/>
      <c r="J21" s="101"/>
      <c r="K21" s="41" t="s">
        <v>77</v>
      </c>
      <c r="L21" s="155"/>
      <c r="M21" s="42"/>
      <c r="N21" s="83"/>
      <c r="O21" s="92"/>
      <c r="P21" s="118"/>
    </row>
    <row r="22" spans="2:16" ht="99.75" customHeight="1" x14ac:dyDescent="0.25">
      <c r="B22" s="115"/>
      <c r="C22" s="40"/>
      <c r="D22" s="28"/>
      <c r="E22" s="27"/>
      <c r="F22" s="29"/>
      <c r="G22" s="34"/>
      <c r="H22" s="30"/>
      <c r="I22" s="35"/>
      <c r="J22" s="100" t="s">
        <v>39</v>
      </c>
      <c r="K22" s="44" t="s">
        <v>78</v>
      </c>
      <c r="L22" s="29" t="s">
        <v>79</v>
      </c>
      <c r="M22" s="28">
        <v>0.11</v>
      </c>
      <c r="N22" s="82"/>
      <c r="O22" s="91">
        <f>N22*M22*G15*D15</f>
        <v>0</v>
      </c>
      <c r="P22" s="117"/>
    </row>
    <row r="23" spans="2:16" ht="108.75" customHeight="1" x14ac:dyDescent="0.25">
      <c r="B23" s="119"/>
      <c r="C23" s="45"/>
      <c r="D23" s="42"/>
      <c r="E23" s="43"/>
      <c r="F23" s="46"/>
      <c r="G23" s="48"/>
      <c r="H23" s="49" t="s">
        <v>33</v>
      </c>
      <c r="I23" s="13" t="s">
        <v>80</v>
      </c>
      <c r="J23" s="13" t="s">
        <v>37</v>
      </c>
      <c r="K23" s="13" t="s">
        <v>81</v>
      </c>
      <c r="L23" s="14" t="s">
        <v>82</v>
      </c>
      <c r="M23" s="16">
        <v>0.11</v>
      </c>
      <c r="N23" s="84"/>
      <c r="O23" s="93">
        <f>N23*M23*G15*D15</f>
        <v>0</v>
      </c>
      <c r="P23" s="114"/>
    </row>
    <row r="24" spans="2:16" ht="173.25" x14ac:dyDescent="0.25">
      <c r="B24" s="113"/>
      <c r="C24" s="50"/>
      <c r="D24" s="21"/>
      <c r="E24" s="19"/>
      <c r="F24" s="20"/>
      <c r="G24" s="51"/>
      <c r="H24" s="33" t="s">
        <v>34</v>
      </c>
      <c r="I24" s="99" t="s">
        <v>83</v>
      </c>
      <c r="J24" s="13" t="s">
        <v>37</v>
      </c>
      <c r="K24" s="13" t="s">
        <v>84</v>
      </c>
      <c r="L24" s="14" t="s">
        <v>44</v>
      </c>
      <c r="M24" s="16">
        <v>0.12</v>
      </c>
      <c r="N24" s="84"/>
      <c r="O24" s="93">
        <f>N24*M24*G15*D15</f>
        <v>0</v>
      </c>
      <c r="P24" s="120"/>
    </row>
    <row r="25" spans="2:16" ht="165" customHeight="1" x14ac:dyDescent="0.25">
      <c r="B25" s="119"/>
      <c r="C25" s="45"/>
      <c r="D25" s="42"/>
      <c r="E25" s="43"/>
      <c r="F25" s="46"/>
      <c r="G25" s="47"/>
      <c r="H25" s="42"/>
      <c r="I25" s="101"/>
      <c r="J25" s="13" t="s">
        <v>38</v>
      </c>
      <c r="K25" s="13" t="s">
        <v>85</v>
      </c>
      <c r="L25" s="14" t="s">
        <v>45</v>
      </c>
      <c r="M25" s="16">
        <v>0.11</v>
      </c>
      <c r="N25" s="84"/>
      <c r="O25" s="93">
        <f>N25*M25*G15*D15</f>
        <v>0</v>
      </c>
      <c r="P25" s="120"/>
    </row>
    <row r="26" spans="2:16" ht="184.5" customHeight="1" x14ac:dyDescent="0.25">
      <c r="B26" s="119"/>
      <c r="C26" s="45"/>
      <c r="D26" s="42"/>
      <c r="E26" s="43"/>
      <c r="F26" s="46"/>
      <c r="G26" s="47"/>
      <c r="H26" s="42"/>
      <c r="I26" s="101"/>
      <c r="J26" s="101" t="s">
        <v>39</v>
      </c>
      <c r="K26" s="101" t="s">
        <v>86</v>
      </c>
      <c r="L26" s="43" t="s">
        <v>46</v>
      </c>
      <c r="M26" s="42">
        <v>0.11</v>
      </c>
      <c r="N26" s="83"/>
      <c r="O26" s="92">
        <f>N26*M26*G15*D15</f>
        <v>0</v>
      </c>
      <c r="P26" s="118"/>
    </row>
    <row r="27" spans="2:16" ht="157.5" x14ac:dyDescent="0.25">
      <c r="B27" s="121"/>
      <c r="C27" s="45"/>
      <c r="D27" s="42"/>
      <c r="E27" s="43"/>
      <c r="F27" s="46"/>
      <c r="G27" s="47"/>
      <c r="H27" s="16"/>
      <c r="I27" s="13"/>
      <c r="J27" s="13" t="s">
        <v>87</v>
      </c>
      <c r="K27" s="13" t="s">
        <v>88</v>
      </c>
      <c r="L27" s="14" t="s">
        <v>89</v>
      </c>
      <c r="M27" s="16">
        <v>0.11</v>
      </c>
      <c r="N27" s="84"/>
      <c r="O27" s="92">
        <f>N27*M27*G15*D15</f>
        <v>0</v>
      </c>
      <c r="P27" s="120"/>
    </row>
    <row r="28" spans="2:16" ht="216.75" customHeight="1" x14ac:dyDescent="0.25">
      <c r="B28" s="122"/>
      <c r="C28" s="15"/>
      <c r="D28" s="17"/>
      <c r="E28" s="14"/>
      <c r="F28" s="14"/>
      <c r="G28" s="12"/>
      <c r="H28" s="14" t="s">
        <v>108</v>
      </c>
      <c r="I28" s="15" t="s">
        <v>63</v>
      </c>
      <c r="J28" s="15" t="s">
        <v>37</v>
      </c>
      <c r="K28" s="13" t="s">
        <v>90</v>
      </c>
      <c r="L28" s="14" t="s">
        <v>91</v>
      </c>
      <c r="M28" s="176"/>
      <c r="N28" s="84"/>
      <c r="O28" s="92">
        <f>N28*M28*G15*D15</f>
        <v>0</v>
      </c>
      <c r="P28" s="120"/>
    </row>
    <row r="29" spans="2:16" ht="157.5" x14ac:dyDescent="0.25">
      <c r="B29" s="122"/>
      <c r="C29" s="52"/>
      <c r="D29" s="17"/>
      <c r="E29" s="14"/>
      <c r="F29" s="14"/>
      <c r="G29" s="16"/>
      <c r="H29" s="14" t="s">
        <v>109</v>
      </c>
      <c r="I29" s="13" t="s">
        <v>64</v>
      </c>
      <c r="J29" s="13" t="s">
        <v>37</v>
      </c>
      <c r="K29" s="13" t="s">
        <v>62</v>
      </c>
      <c r="L29" s="14" t="s">
        <v>92</v>
      </c>
      <c r="M29" s="16">
        <v>0.11</v>
      </c>
      <c r="N29" s="84"/>
      <c r="O29" s="92">
        <f>N29*M29*G15*D15</f>
        <v>0</v>
      </c>
      <c r="P29" s="120"/>
    </row>
    <row r="30" spans="2:16" ht="15.75" x14ac:dyDescent="0.25">
      <c r="B30" s="123"/>
      <c r="C30" s="53"/>
      <c r="D30" s="54" t="s">
        <v>50</v>
      </c>
      <c r="E30" s="55"/>
      <c r="F30" s="55"/>
      <c r="G30" s="56">
        <f>G15</f>
        <v>1</v>
      </c>
      <c r="H30" s="56"/>
      <c r="I30" s="55"/>
      <c r="J30" s="55"/>
      <c r="K30" s="55"/>
      <c r="L30" s="55"/>
      <c r="M30" s="75">
        <f>SUM(M15:M29)</f>
        <v>1</v>
      </c>
      <c r="N30" s="85"/>
      <c r="O30" s="94">
        <f>SUM(O15:O29)</f>
        <v>5.5</v>
      </c>
      <c r="P30" s="124"/>
    </row>
    <row r="31" spans="2:16" ht="204.75" x14ac:dyDescent="0.25">
      <c r="B31" s="121">
        <v>2</v>
      </c>
      <c r="C31" s="102" t="s">
        <v>36</v>
      </c>
      <c r="D31" s="103">
        <v>0</v>
      </c>
      <c r="E31" s="104" t="s">
        <v>12</v>
      </c>
      <c r="F31" s="102" t="s">
        <v>112</v>
      </c>
      <c r="G31" s="103">
        <v>0</v>
      </c>
      <c r="H31" s="103" t="s">
        <v>16</v>
      </c>
      <c r="I31" s="105" t="s">
        <v>93</v>
      </c>
      <c r="J31" s="105" t="s">
        <v>37</v>
      </c>
      <c r="K31" s="106" t="s">
        <v>51</v>
      </c>
      <c r="L31" s="106" t="s">
        <v>94</v>
      </c>
      <c r="M31" s="103">
        <v>0</v>
      </c>
      <c r="N31" s="108"/>
      <c r="O31" s="109">
        <f>N31*M31*G31*D31</f>
        <v>0</v>
      </c>
      <c r="P31" s="125" t="s">
        <v>110</v>
      </c>
    </row>
    <row r="32" spans="2:16" ht="220.5" x14ac:dyDescent="0.25">
      <c r="B32" s="121"/>
      <c r="C32" s="106"/>
      <c r="D32" s="103"/>
      <c r="E32" s="104"/>
      <c r="F32" s="106"/>
      <c r="G32" s="103"/>
      <c r="H32" s="103"/>
      <c r="I32" s="105"/>
      <c r="J32" s="105" t="s">
        <v>38</v>
      </c>
      <c r="K32" s="102" t="s">
        <v>113</v>
      </c>
      <c r="L32" s="107" t="s">
        <v>95</v>
      </c>
      <c r="M32" s="103">
        <v>0</v>
      </c>
      <c r="N32" s="108"/>
      <c r="O32" s="109">
        <f>N32*M32*G31*D31</f>
        <v>0</v>
      </c>
      <c r="P32" s="125" t="s">
        <v>110</v>
      </c>
    </row>
    <row r="33" spans="2:16" ht="15.75" x14ac:dyDescent="0.25">
      <c r="B33" s="123"/>
      <c r="C33" s="53"/>
      <c r="D33" s="54" t="s">
        <v>52</v>
      </c>
      <c r="E33" s="55"/>
      <c r="F33" s="55"/>
      <c r="G33" s="56">
        <f>SUM(G31)</f>
        <v>0</v>
      </c>
      <c r="H33" s="56"/>
      <c r="I33" s="55"/>
      <c r="J33" s="55"/>
      <c r="K33" s="55"/>
      <c r="L33" s="55"/>
      <c r="M33" s="75">
        <f>SUM(M31:M32)</f>
        <v>0</v>
      </c>
      <c r="N33" s="85"/>
      <c r="O33" s="94">
        <f>SUM(O31:O32)</f>
        <v>0</v>
      </c>
      <c r="P33" s="124"/>
    </row>
    <row r="34" spans="2:16" ht="362.25" x14ac:dyDescent="0.25">
      <c r="B34" s="126">
        <v>3</v>
      </c>
      <c r="C34" s="13" t="s">
        <v>53</v>
      </c>
      <c r="D34" s="57">
        <v>0.5</v>
      </c>
      <c r="E34" s="52">
        <v>3.1</v>
      </c>
      <c r="F34" s="14" t="s">
        <v>54</v>
      </c>
      <c r="G34" s="12">
        <v>0.4</v>
      </c>
      <c r="H34" s="12" t="s">
        <v>32</v>
      </c>
      <c r="I34" s="13" t="s">
        <v>96</v>
      </c>
      <c r="J34" s="13" t="s">
        <v>37</v>
      </c>
      <c r="K34" s="58" t="s">
        <v>65</v>
      </c>
      <c r="L34" s="18" t="s">
        <v>97</v>
      </c>
      <c r="M34" s="16">
        <v>1</v>
      </c>
      <c r="N34" s="84"/>
      <c r="O34" s="93">
        <f>N34*M34*G34*D34</f>
        <v>0</v>
      </c>
      <c r="P34" s="120"/>
    </row>
    <row r="35" spans="2:16" ht="15.75" x14ac:dyDescent="0.25">
      <c r="B35" s="122"/>
      <c r="C35" s="15"/>
      <c r="D35" s="17"/>
      <c r="E35" s="156" t="s">
        <v>47</v>
      </c>
      <c r="F35" s="156"/>
      <c r="G35" s="156"/>
      <c r="H35" s="156"/>
      <c r="I35" s="156"/>
      <c r="J35" s="156"/>
      <c r="K35" s="156"/>
      <c r="L35" s="156"/>
      <c r="M35" s="76">
        <f>M34</f>
        <v>1</v>
      </c>
      <c r="N35" s="84"/>
      <c r="O35" s="93">
        <f>SUM(O34)</f>
        <v>0</v>
      </c>
      <c r="P35" s="120"/>
    </row>
    <row r="36" spans="2:16" ht="157.5" x14ac:dyDescent="0.25">
      <c r="B36" s="126"/>
      <c r="C36" s="14"/>
      <c r="D36" s="15"/>
      <c r="E36" s="52" t="s">
        <v>60</v>
      </c>
      <c r="F36" s="14" t="s">
        <v>55</v>
      </c>
      <c r="G36" s="12">
        <v>0.4</v>
      </c>
      <c r="H36" s="12" t="s">
        <v>35</v>
      </c>
      <c r="I36" s="14" t="s">
        <v>98</v>
      </c>
      <c r="J36" s="14" t="s">
        <v>37</v>
      </c>
      <c r="K36" s="58" t="s">
        <v>99</v>
      </c>
      <c r="L36" s="13" t="s">
        <v>100</v>
      </c>
      <c r="M36" s="16">
        <v>0.5</v>
      </c>
      <c r="N36" s="84"/>
      <c r="O36" s="93">
        <f>N36*M36*G36*D34</f>
        <v>0</v>
      </c>
      <c r="P36" s="120"/>
    </row>
    <row r="37" spans="2:16" ht="157.5" x14ac:dyDescent="0.25">
      <c r="B37" s="127"/>
      <c r="C37" s="27"/>
      <c r="D37" s="11"/>
      <c r="E37" s="40"/>
      <c r="F37" s="27"/>
      <c r="G37" s="37"/>
      <c r="H37" s="37"/>
      <c r="I37" s="27"/>
      <c r="J37" s="27" t="s">
        <v>38</v>
      </c>
      <c r="K37" s="29" t="s">
        <v>56</v>
      </c>
      <c r="L37" s="100" t="s">
        <v>101</v>
      </c>
      <c r="M37" s="28">
        <v>0.5</v>
      </c>
      <c r="N37" s="82"/>
      <c r="O37" s="93">
        <f>N37*M37*G36*D34</f>
        <v>0</v>
      </c>
      <c r="P37" s="117"/>
    </row>
    <row r="38" spans="2:16" ht="16.5" thickBot="1" x14ac:dyDescent="0.3">
      <c r="B38" s="122"/>
      <c r="C38" s="15"/>
      <c r="D38" s="17"/>
      <c r="E38" s="142" t="s">
        <v>48</v>
      </c>
      <c r="F38" s="142"/>
      <c r="G38" s="142"/>
      <c r="H38" s="142"/>
      <c r="I38" s="142"/>
      <c r="J38" s="142"/>
      <c r="K38" s="142"/>
      <c r="L38" s="142"/>
      <c r="M38" s="77">
        <f>SUM(M36:M37)</f>
        <v>1</v>
      </c>
      <c r="N38" s="86"/>
      <c r="O38" s="95">
        <f>SUM(O36:O37)</f>
        <v>0</v>
      </c>
      <c r="P38" s="128"/>
    </row>
    <row r="39" spans="2:16" ht="126" x14ac:dyDescent="0.25">
      <c r="B39" s="127"/>
      <c r="C39" s="27"/>
      <c r="D39" s="11"/>
      <c r="E39" s="40" t="s">
        <v>102</v>
      </c>
      <c r="F39" s="27" t="s">
        <v>103</v>
      </c>
      <c r="G39" s="28">
        <v>0.2</v>
      </c>
      <c r="H39" s="40" t="s">
        <v>59</v>
      </c>
      <c r="I39" s="11" t="s">
        <v>104</v>
      </c>
      <c r="J39" s="11" t="s">
        <v>37</v>
      </c>
      <c r="K39" s="29" t="s">
        <v>105</v>
      </c>
      <c r="L39" s="59" t="s">
        <v>106</v>
      </c>
      <c r="M39" s="28">
        <v>0.5</v>
      </c>
      <c r="N39" s="82"/>
      <c r="O39" s="91">
        <f>N39*M39*G39*D34</f>
        <v>0</v>
      </c>
      <c r="P39" s="117"/>
    </row>
    <row r="40" spans="2:16" ht="173.25" x14ac:dyDescent="0.25">
      <c r="B40" s="127"/>
      <c r="C40" s="27"/>
      <c r="D40" s="11"/>
      <c r="E40" s="40"/>
      <c r="F40" s="27"/>
      <c r="G40" s="28"/>
      <c r="H40" s="40"/>
      <c r="I40" s="11"/>
      <c r="J40" s="11" t="s">
        <v>38</v>
      </c>
      <c r="K40" s="29" t="s">
        <v>107</v>
      </c>
      <c r="L40" s="59" t="s">
        <v>111</v>
      </c>
      <c r="M40" s="28">
        <v>0.5</v>
      </c>
      <c r="N40" s="82"/>
      <c r="O40" s="91">
        <f>N40*M40*G39*D34</f>
        <v>0</v>
      </c>
      <c r="P40" s="117"/>
    </row>
    <row r="41" spans="2:16" ht="16.5" thickBot="1" x14ac:dyDescent="0.3">
      <c r="B41" s="129"/>
      <c r="C41" s="60"/>
      <c r="D41" s="61"/>
      <c r="E41" s="143" t="s">
        <v>49</v>
      </c>
      <c r="F41" s="143"/>
      <c r="G41" s="143"/>
      <c r="H41" s="143"/>
      <c r="I41" s="143"/>
      <c r="J41" s="143"/>
      <c r="K41" s="143"/>
      <c r="L41" s="143"/>
      <c r="M41" s="62">
        <f>SUM(M39:M40)</f>
        <v>1</v>
      </c>
      <c r="N41" s="88"/>
      <c r="O41" s="96">
        <f>SUM(O39:O40)</f>
        <v>0</v>
      </c>
      <c r="P41" s="130"/>
    </row>
    <row r="42" spans="2:16" ht="16.5" thickBot="1" x14ac:dyDescent="0.3">
      <c r="B42" s="131"/>
      <c r="C42" s="63"/>
      <c r="D42" s="64" t="s">
        <v>57</v>
      </c>
      <c r="E42" s="65"/>
      <c r="F42" s="65"/>
      <c r="G42" s="66">
        <f>SUM(G34:G39)</f>
        <v>1</v>
      </c>
      <c r="H42" s="66"/>
      <c r="I42" s="65"/>
      <c r="J42" s="65"/>
      <c r="K42" s="65"/>
      <c r="L42" s="65"/>
      <c r="M42" s="62"/>
      <c r="N42" s="89"/>
      <c r="O42" s="97">
        <f>O41+O38+O35</f>
        <v>0</v>
      </c>
      <c r="P42" s="132"/>
    </row>
    <row r="43" spans="2:16" ht="16.5" thickBot="1" x14ac:dyDescent="0.3">
      <c r="B43" s="144" t="s">
        <v>58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6"/>
      <c r="O43" s="133">
        <f>O42+O33+O30</f>
        <v>5.5</v>
      </c>
      <c r="P43" s="134"/>
    </row>
    <row r="44" spans="2:16" ht="15.75" thickTop="1" x14ac:dyDescent="0.25">
      <c r="O44" s="98"/>
    </row>
  </sheetData>
  <mergeCells count="21">
    <mergeCell ref="B1:P1"/>
    <mergeCell ref="B2:P2"/>
    <mergeCell ref="B12:B13"/>
    <mergeCell ref="C12:C13"/>
    <mergeCell ref="D12:D13"/>
    <mergeCell ref="E12:F13"/>
    <mergeCell ref="G12:G13"/>
    <mergeCell ref="M12:M13"/>
    <mergeCell ref="N12:N13"/>
    <mergeCell ref="P12:P13"/>
    <mergeCell ref="H12:I13"/>
    <mergeCell ref="J12:K13"/>
    <mergeCell ref="O12:O13"/>
    <mergeCell ref="E38:L38"/>
    <mergeCell ref="E41:L41"/>
    <mergeCell ref="B43:N43"/>
    <mergeCell ref="E14:F14"/>
    <mergeCell ref="H14:I14"/>
    <mergeCell ref="J14:K14"/>
    <mergeCell ref="L16:L21"/>
    <mergeCell ref="E35:L35"/>
  </mergeCells>
  <pageMargins left="0.7" right="0.45" top="0.5" bottom="0.5" header="0.3" footer="0.3"/>
  <pageSetup paperSize="9" scale="70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Rekap simplifikasi</vt:lpstr>
      <vt:lpstr>Area 8</vt:lpstr>
      <vt:lpstr>'Area 8'!Print_Area</vt:lpstr>
      <vt:lpstr>'Area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Nani</dc:creator>
  <cp:lastModifiedBy>NANDANG HARIS</cp:lastModifiedBy>
  <cp:lastPrinted>2011-08-08T00:45:54Z</cp:lastPrinted>
  <dcterms:created xsi:type="dcterms:W3CDTF">2011-04-28T02:28:46Z</dcterms:created>
  <dcterms:modified xsi:type="dcterms:W3CDTF">2011-08-08T00:46:04Z</dcterms:modified>
</cp:coreProperties>
</file>