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9390" windowHeight="5190"/>
  </bookViews>
  <sheets>
    <sheet name="Area 6" sheetId="15" r:id="rId1"/>
  </sheets>
  <definedNames>
    <definedName name="_xlnm.Print_Area" localSheetId="0">'Area 6'!$A$1:$O$91</definedName>
    <definedName name="_xlnm.Print_Titles" localSheetId="0">'Area 6'!$14:$16</definedName>
  </definedNames>
  <calcPr calcId="144525"/>
</workbook>
</file>

<file path=xl/calcChain.xml><?xml version="1.0" encoding="utf-8"?>
<calcChain xmlns="http://schemas.openxmlformats.org/spreadsheetml/2006/main">
  <c r="N36" i="15" l="1"/>
  <c r="L88" i="15"/>
  <c r="F88" i="15"/>
  <c r="C88" i="15"/>
  <c r="N83" i="15"/>
  <c r="N88" i="15" s="1"/>
  <c r="L82" i="15"/>
  <c r="N77" i="15"/>
  <c r="N74" i="15"/>
  <c r="N82" i="15" s="1"/>
  <c r="L72" i="15"/>
  <c r="F72" i="15"/>
  <c r="N67" i="15"/>
  <c r="N62" i="15"/>
  <c r="N72" i="15" s="1"/>
  <c r="N73" i="15" s="1"/>
  <c r="L61" i="15"/>
  <c r="N56" i="15"/>
  <c r="N51" i="15"/>
  <c r="L49" i="15"/>
  <c r="F49" i="15"/>
  <c r="N48" i="15"/>
  <c r="N47" i="15"/>
  <c r="N42" i="15"/>
  <c r="N49" i="15" s="1"/>
  <c r="N50" i="15" s="1"/>
  <c r="L40" i="15"/>
  <c r="F40" i="15"/>
  <c r="N32" i="15"/>
  <c r="N40" i="15"/>
  <c r="L31" i="15"/>
  <c r="N26" i="15"/>
  <c r="N24" i="15"/>
  <c r="N22" i="15"/>
  <c r="L21" i="15"/>
  <c r="N20" i="15"/>
  <c r="N19" i="15"/>
  <c r="N18" i="15"/>
  <c r="N21" i="15" s="1"/>
  <c r="N41" i="15" s="1"/>
  <c r="N17" i="15"/>
  <c r="N61" i="15"/>
  <c r="N31" i="15"/>
  <c r="N90" i="15" l="1"/>
  <c r="N89" i="15"/>
</calcChain>
</file>

<file path=xl/sharedStrings.xml><?xml version="1.0" encoding="utf-8"?>
<sst xmlns="http://schemas.openxmlformats.org/spreadsheetml/2006/main" count="182" uniqueCount="150">
  <si>
    <t>Tujuan:</t>
  </si>
  <si>
    <t>Sasaran/Target yang Ingin Dicapai:</t>
  </si>
  <si>
    <t>No.</t>
  </si>
  <si>
    <t>Bobot</t>
  </si>
  <si>
    <t>Indikator</t>
  </si>
  <si>
    <t>Parameter</t>
  </si>
  <si>
    <t>Total Nilai</t>
  </si>
  <si>
    <t>Nilai</t>
  </si>
  <si>
    <t>1.1</t>
  </si>
  <si>
    <t>1.3</t>
  </si>
  <si>
    <t>2.1</t>
  </si>
  <si>
    <t>MATRIKS PENILAIAN PELAKSANAAN REFORMASI BIROKRASI PADA TINGKAT MIKRO</t>
  </si>
  <si>
    <t>Keterangan</t>
  </si>
  <si>
    <t xml:space="preserve">Meningkatkan penyelenggaraan pemerintahan yang bersih dan bebas KKN pada masing-masing K/L </t>
  </si>
  <si>
    <t xml:space="preserve">Meningkatnya kepatuhan terhadap pengelolaan keuangan Negara oleh masing-masing K/L </t>
  </si>
  <si>
    <t xml:space="preserve">Meningkatnya efektivitas pengelolaan keuangan Negara pada masing-masing K/L </t>
  </si>
  <si>
    <t xml:space="preserve">Meningkatnya status opini BPK pada masing-masing K/L </t>
  </si>
  <si>
    <t>Menurunnya tingkat penyalahgunaan wewenang</t>
  </si>
  <si>
    <t>Sudah atau belum ditindaklanjutinya rekomendasi BPK</t>
  </si>
  <si>
    <t>Temuan BPK (termasuk saldo temuan) tidak ada yang ditindaklanjuti dalam tahun yang bersangkutan  --&gt;  sangat kurang  --&gt; nilai 0</t>
  </si>
  <si>
    <t>Tingkat nilai hasil evaluasi SPIP</t>
  </si>
  <si>
    <t>Pemanfaatan 76 s.d 100% --&gt; sangat baik --&gt; nilai 100</t>
  </si>
  <si>
    <t>Meningkatnya opini BPK atau tetap dipertahankan opini WTP oleh K/L</t>
  </si>
  <si>
    <t>Opini BPK adverse --&gt; kurang --&gt; nilai 25</t>
  </si>
  <si>
    <t xml:space="preserve">Opini BPK menurun atau opini disclaimer --&gt; sangat kurang --&gt; nilai 0 </t>
  </si>
  <si>
    <t>a. Adanya Program Anti Korupsi
b. Program Anti Korupsi dilaksanakan</t>
  </si>
  <si>
    <t xml:space="preserve">Program Anti Korupsi tidak ada --&gt; nilai 0 </t>
  </si>
  <si>
    <t>Program Anti Korupsi ada tetapi tidak dilaksanakan --&gt; nilai 50</t>
  </si>
  <si>
    <t>Program Anti Korupsi ada dan dilaksanakan --&gt; nilai 100</t>
  </si>
  <si>
    <t xml:space="preserve">Meningkatnya implementasi E- Procurement Barang dan Jasa </t>
  </si>
  <si>
    <t xml:space="preserve">Semua tahapan dalam Pengadaan Barang dan Jasa dilakukan secara  elektronik  </t>
  </si>
  <si>
    <t>Pengadaan barang dan jasa dilakukan secara elektronik</t>
  </si>
  <si>
    <t>Tahapan pengadaan barang dan jasa di atas 75 % dilakukan secara elektronik --&gt; sangat baik --&gt; nilai 100</t>
  </si>
  <si>
    <t>Tahapan pengadaan barang dan jasa di atas 50% - 75% dilakukan secara elektronik --&gt; baik --&gt; nilai 75</t>
  </si>
  <si>
    <t>Tahapan pengadaan barang dan jasa diatas 25% - 50% dilakukan secara elektronik --&gt; cukup  --&gt; nilai 50</t>
  </si>
  <si>
    <t>Tahapan pengadaan barang dan jasa sampai dengan 25% dilakukan secara elektronik --&gt; kurang --&gt; nilai 25</t>
  </si>
  <si>
    <t>Seluruh tahapan pengadaan barang dan jasa tidak dilakukan secara elektronik --&gt; sangat kurang --&gt; nilai 0</t>
  </si>
  <si>
    <t>1.1.1</t>
  </si>
  <si>
    <t>2.1.1</t>
  </si>
  <si>
    <t>2.1.2</t>
  </si>
  <si>
    <t>1.2.1</t>
  </si>
  <si>
    <t>1.3.1</t>
  </si>
  <si>
    <t>3.1.1</t>
  </si>
  <si>
    <t>1.1.2</t>
  </si>
  <si>
    <t>1.1.3</t>
  </si>
  <si>
    <t>4.1.1</t>
  </si>
  <si>
    <t>3.2.1</t>
  </si>
  <si>
    <t>4.1.2</t>
  </si>
  <si>
    <t>4.2.1</t>
  </si>
  <si>
    <t>1)</t>
  </si>
  <si>
    <t>2)</t>
  </si>
  <si>
    <t>1.2</t>
  </si>
  <si>
    <t>3.1</t>
  </si>
  <si>
    <t>3)</t>
  </si>
  <si>
    <t>3.2</t>
  </si>
  <si>
    <t>Terdapat kebijakan "whistle blower" yang dijalankan dengan transparan dan konsisten</t>
  </si>
  <si>
    <t>1. Terdapat kebijakan "whistle blower" 
2. Setiap pegawai mengetahui dan memahami kebijakan tersebut
3. Kebijakan tersebut dijalankan dengan independen dan konsisten
4. Setiap pegawai yang menyalurkan melalui kebijakan tersebut dijaga kerahasiaannya</t>
  </si>
  <si>
    <t xml:space="preserve">Jika semua proxy parameter terpenuhi nilai 100.
</t>
  </si>
  <si>
    <t>Nilai 75 jika 3 proxy parameter terpenuhi</t>
  </si>
  <si>
    <t>Nilai 50 jika 2 proxy parameter terpenuhi</t>
  </si>
  <si>
    <t>Nilai 25 jika 1 proxy parameter terpenuhi</t>
  </si>
  <si>
    <t>Nilai 0 jika tidak ada proxy parameter yang terpenuhi</t>
  </si>
  <si>
    <t>Pemenuhan</t>
  </si>
  <si>
    <t xml:space="preserve">Peningkatan opini BPK </t>
  </si>
  <si>
    <t>Adanya peningkatan opini BPK atau tetap diperoleh opini WTP dan tindak lanjut hasil temuan</t>
  </si>
  <si>
    <t xml:space="preserve"> Implementasi Program Anti Korupsi</t>
  </si>
  <si>
    <t>Ada keputusan --&gt; 100</t>
  </si>
  <si>
    <t>Tidak ada keputusan       --&gt; 0</t>
  </si>
  <si>
    <t>Hasil evaluasi SPIP bernilai baik</t>
  </si>
  <si>
    <t>4.1</t>
  </si>
  <si>
    <t>4.2</t>
  </si>
  <si>
    <t>PROGRAM PENGUATAN PENGAWASAN</t>
  </si>
  <si>
    <t>Bobot Individu</t>
  </si>
  <si>
    <t>Perspektif/Sasaran/
Target</t>
  </si>
  <si>
    <t>Variabel 
Pengukuran</t>
  </si>
  <si>
    <t>(Proxy Parameter)</t>
  </si>
  <si>
    <t>Kegiatan perencanaan,  pelaksanaan,  dan pertanggungjawaban Keuangan Negara pada K/L sesuai dengan aturan yang berlaku</t>
  </si>
  <si>
    <t>Adanya rencana kerja dan anggaran pada K/L sesuai dengan ketentuan yang berlaku</t>
  </si>
  <si>
    <t>Proses penyusunan rencana kerja dan anggaran pada K/L sesuai dengan ketentuan yang berlaku</t>
  </si>
  <si>
    <t>Penilaian diberikan berdasarkan hasil kuesioner</t>
  </si>
  <si>
    <t>Pelaksanaan anggaran telah sesuai dengan aturan yang berlaku</t>
  </si>
  <si>
    <t>Proses pelaksanaan pemungutan/penyetoran PNBP sesuai dengan ketentuan</t>
  </si>
  <si>
    <t>Proses pelaksanaan pengelolaan barang milik/kekayaan negara sesuai dengan ketentuan</t>
  </si>
  <si>
    <t>Pertanggungjawaban keuangan negara sesuai dengan ketentuan yang berlaku</t>
  </si>
  <si>
    <t>Proses penyusunan laporan keuangan sesuai dengan ketentuan</t>
  </si>
  <si>
    <t>Terselenggaranya SPIP di KL</t>
  </si>
  <si>
    <t>Adanya keputusan Menteri/Pimpinan Lembaga tentang penyelenggaraan SPIP</t>
  </si>
  <si>
    <t>Adanya Satgas Penyelenggara SPIP di K/L yang ditetapkan dengan SK pimpinan K/L</t>
  </si>
  <si>
    <t>Ada Satgas Penyelenggara SPIP --&gt; 100</t>
  </si>
  <si>
    <t>Tidak ada Satgas Penyelenggara SPIP --&gt; 0</t>
  </si>
  <si>
    <t>Hasil evaluasi SPIP --&gt; sangat baik   --&gt; 100</t>
  </si>
  <si>
    <t>Baik   --&gt;  75</t>
  </si>
  <si>
    <t>Cukup   --&gt; 50</t>
  </si>
  <si>
    <t>Kurang   --&gt; 25</t>
  </si>
  <si>
    <t xml:space="preserve"> sangat kurang       --&gt; 0</t>
  </si>
  <si>
    <t>Meningkatnya peran APIP dalam mendorong K/L  meningkatkan kepatuhan atas pengelolaan keuangan Negara</t>
  </si>
  <si>
    <t>Adanya  kegiatan  Assurance (monitoring, evaluasi, dan compliance audit) dan Consulting          (sosialisasi,  bimtek) tentang pelaksanaan pengelolaan keuangan</t>
  </si>
  <si>
    <t>Peningkatan jumlah kegiatan Consulting          (sosialisasi,  bimtek) tentang pelaksanaan pengelolaan keuangan</t>
  </si>
  <si>
    <t>Jumlah kegiatan consulting (sosialisasi, bimtek) meningkat dibanding tahun sebelumnya --&gt; nilai 100</t>
  </si>
  <si>
    <t>Sama dengan tahun lalu  --&gt; 75</t>
  </si>
  <si>
    <t>Menurun dibanding tahun lalu   --&gt; 50</t>
  </si>
  <si>
    <t>Tidak ada   --&gt; 0</t>
  </si>
  <si>
    <t>Peningkatan jumlah kegiatan Assurance (monitoring, evaluasi, dan compliance audit) tentang pelaksanaan pengelolaan keuangan</t>
  </si>
  <si>
    <r>
      <t xml:space="preserve">Jumlah kegiatan 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meningkat 100% dibanding tahun sebelumnya --&gt;  nilai 100</t>
    </r>
  </si>
  <si>
    <t xml:space="preserve">Pelaksanaan anggaran telah sesuai dengan rencana  </t>
  </si>
  <si>
    <t xml:space="preserve">Output yang dihasilkan telah dimanfaatkan. </t>
  </si>
  <si>
    <t>Prosentase pemanfaatan output belanja modal</t>
  </si>
  <si>
    <t xml:space="preserve">  51 s.d 75% --&gt;75</t>
  </si>
  <si>
    <t xml:space="preserve"> 26 s.d 50%---&gt;  50</t>
  </si>
  <si>
    <t>5 s.d 25% --&gt;  25</t>
  </si>
  <si>
    <t xml:space="preserve">  &lt; 5% --&gt;  nilai 0</t>
  </si>
  <si>
    <t>Realisasi pendapatan dan belanja negara sesuai dengan target rencana kerja dan anggaran K/L</t>
  </si>
  <si>
    <t xml:space="preserve">Persentase penyerapan anggaran </t>
  </si>
  <si>
    <t xml:space="preserve">Penilaian diberikan secara proporsional berdasarkan realisasi persentase penyerapan anggaran </t>
  </si>
  <si>
    <t>Realisasi pencapaian target penerimaan negara</t>
  </si>
  <si>
    <t xml:space="preserve">Penilaian diberikan secara proporsional berdasarkan realisasi pencapaian target penerimaan negara. Namun bila realisasi pencapaian target penerimaan negara di atas 100%, maka penilaian  diberikan maksimal sebesar 100 </t>
  </si>
  <si>
    <t>Opini BPK meningkat menjadi WTP atau tetap opini WTP --&gt; nilai 100</t>
  </si>
  <si>
    <t>Opini BPK meningkat menjadi WDP --&gt; nilai 75</t>
  </si>
  <si>
    <t xml:space="preserve">Opini BPK tetap WDP  --&gt; nilai 50 </t>
  </si>
  <si>
    <t>Temuan BPK (termasuk saldo temuan) telah ditindaklanjuti &gt;75% --&gt; nilai 100</t>
  </si>
  <si>
    <t>Meningkatnya peran APIP dalam mendorong K/L meningkatkan status opini Laporan Keuangan</t>
  </si>
  <si>
    <t xml:space="preserve">Adanya  kegiatan assurance (monitoring, evaluasi, dan compliance audit) dan consulting ( sosialisasi,  bimtek) terhadap penyusunan laporan keuangan K/L </t>
  </si>
  <si>
    <t>Peningkatan jumlah kegiatan consulting (sosialisasi, bimtek) terhadap penyusunan laporan keuangan K/L</t>
  </si>
  <si>
    <t>Jumlah kegiatan consulting (sosialisasi, bimtek) meningkat 100% dibanding tahun sebelumnya --&gt; sangat baik   --&gt; nilai 100</t>
  </si>
  <si>
    <t>Tidak ada kegiatan consulting  (sosialisasi, bimtek) dalam tahun yang bersangkutan --&gt;  sangat kurang --&gt; nilai 0</t>
  </si>
  <si>
    <t xml:space="preserve">Peningkatan kegiatan assurance (monitoring, evaluasi, dan compliance audit)  terhadap penyusunan laporan keuangan K/L </t>
  </si>
  <si>
    <r>
      <t xml:space="preserve">Jumlah kegiatan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meningkat 100% dibanding tahun sebelumnya --&gt; sangat baik   --&gt; nilai 100</t>
    </r>
  </si>
  <si>
    <r>
      <t xml:space="preserve">Jumlah kegiatan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meningkat &lt; 100% dibanding tahun sebelumnya --&gt;  baik   --&gt; nilai 75</t>
    </r>
  </si>
  <si>
    <r>
      <t xml:space="preserve">Jumlah kegiatan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sama dengan tahun sebelumnya --&gt;  cukup   --&gt; nilai 50</t>
    </r>
  </si>
  <si>
    <r>
      <t xml:space="preserve">Jumlah kegiatan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menurun dibandingkan dengan tahun sebelumnya --&gt;  kurang   --&gt; nilai 25</t>
    </r>
  </si>
  <si>
    <r>
      <t xml:space="preserve">Tidak ada kegiatan </t>
    </r>
    <r>
      <rPr>
        <i/>
        <sz val="12"/>
        <color indexed="8"/>
        <rFont val="Calibri"/>
        <family val="2"/>
      </rPr>
      <t>assurance</t>
    </r>
    <r>
      <rPr>
        <sz val="12"/>
        <color indexed="8"/>
        <rFont val="Calibri"/>
        <family val="2"/>
      </rPr>
      <t xml:space="preserve"> (monitoring, evaluasi, dan compliance audit) dalam tahun yang bersangkutan --&gt;  sangat kurang --&gt; nilai 0</t>
    </r>
  </si>
  <si>
    <t>Terlaksananya Implementasi Program Anti Korupsi</t>
  </si>
  <si>
    <t xml:space="preserve"> 51% s.d 75% --&gt;  baik --&gt; nilai 75</t>
  </si>
  <si>
    <t>26% s.d 50% --&gt;  cukup --&gt; nilai 50</t>
  </si>
  <si>
    <t>&gt; 0% s.d 25% --&gt;  kurang --&gt; nilai 25</t>
  </si>
  <si>
    <t xml:space="preserve"> &lt; 100% dibanding tahun sebelumnya --&gt;  baik   --&gt; nilai 75</t>
  </si>
  <si>
    <t xml:space="preserve"> sama dengan tahun sebelumnya --&gt;  cukup   --&gt; nilai 50</t>
  </si>
  <si>
    <t xml:space="preserve"> menurun dibandingkan  tahun sebelumnya --&gt;  kurang   --&gt; nilai 25</t>
  </si>
  <si>
    <t>KK QA RB Reviu Dokumen 1</t>
  </si>
  <si>
    <t>KK QA RB Reviu Dokumen 2</t>
  </si>
  <si>
    <t>KK QA RB Reviu Dokumen 3</t>
  </si>
  <si>
    <t>KK QA RB Reviu Dokumen 4</t>
  </si>
  <si>
    <t>KK QA RB Reviu Dokumen 5</t>
  </si>
  <si>
    <t>KK QA RB Reviu Dokumen 7</t>
  </si>
  <si>
    <t>KK QA RB Reviu Dokumen 8</t>
  </si>
  <si>
    <t>KK QA RB Reviu Dokumen 9</t>
  </si>
  <si>
    <t>KK QA RB Reviu Dokumen 6</t>
  </si>
  <si>
    <t>Kertas Kerja Kuesioner &amp; Tabulasi Kuesioner</t>
  </si>
  <si>
    <t>Kertas Kerja Reviu Dokumen</t>
  </si>
  <si>
    <t>Individu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</si>
</sst>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strike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justify" vertical="top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justify" vertical="top" wrapText="1"/>
    </xf>
    <xf numFmtId="9" fontId="2" fillId="3" borderId="1" xfId="0" applyNumberFormat="1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left" vertical="top" wrapText="1"/>
    </xf>
    <xf numFmtId="9" fontId="5" fillId="3" borderId="1" xfId="0" applyNumberFormat="1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9" fontId="5" fillId="3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top" wrapText="1"/>
    </xf>
    <xf numFmtId="9" fontId="2" fillId="4" borderId="1" xfId="2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2" fontId="2" fillId="4" borderId="1" xfId="2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2" fontId="2" fillId="5" borderId="1" xfId="0" applyNumberFormat="1" applyFont="1" applyFill="1" applyBorder="1" applyAlignment="1">
      <alignment horizontal="center" vertical="top" wrapText="1"/>
    </xf>
    <xf numFmtId="9" fontId="8" fillId="0" borderId="1" xfId="0" applyNumberFormat="1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9" fontId="2" fillId="5" borderId="1" xfId="0" applyNumberFormat="1" applyFont="1" applyFill="1" applyBorder="1" applyAlignment="1">
      <alignment horizontal="justify" vertical="top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/>
    </xf>
    <xf numFmtId="0" fontId="2" fillId="7" borderId="0" xfId="0" applyFont="1" applyFill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3" xfId="0" quotePrefix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" xfId="0" applyFont="1" applyFill="1" applyBorder="1" applyAlignment="1">
      <alignment horizontal="justify" vertical="top" wrapText="1"/>
    </xf>
    <xf numFmtId="9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2" fillId="7" borderId="0" xfId="0" applyFont="1" applyFill="1" applyAlignment="1">
      <alignment vertical="top"/>
    </xf>
    <xf numFmtId="9" fontId="5" fillId="7" borderId="1" xfId="0" applyNumberFormat="1" applyFont="1" applyFill="1" applyBorder="1" applyAlignment="1">
      <alignment horizontal="center" vertical="top" wrapText="1"/>
    </xf>
    <xf numFmtId="9" fontId="5" fillId="7" borderId="1" xfId="0" applyNumberFormat="1" applyFont="1" applyFill="1" applyBorder="1" applyAlignment="1">
      <alignment horizontal="justify" vertical="top" wrapText="1"/>
    </xf>
    <xf numFmtId="0" fontId="11" fillId="0" borderId="0" xfId="0" applyFont="1" applyFill="1" applyAlignment="1">
      <alignment vertical="top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/>
    </xf>
    <xf numFmtId="9" fontId="2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9" fontId="2" fillId="3" borderId="7" xfId="0" applyNumberFormat="1" applyFont="1" applyFill="1" applyBorder="1" applyAlignment="1">
      <alignment horizontal="center" vertical="top" wrapText="1"/>
    </xf>
    <xf numFmtId="9" fontId="2" fillId="2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justify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justify" vertical="top" wrapText="1"/>
    </xf>
    <xf numFmtId="0" fontId="2" fillId="4" borderId="17" xfId="0" applyFont="1" applyFill="1" applyBorder="1" applyAlignment="1">
      <alignment horizontal="justify"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top"/>
    </xf>
    <xf numFmtId="1" fontId="12" fillId="2" borderId="0" xfId="0" applyNumberFormat="1" applyFont="1" applyFill="1" applyBorder="1" applyAlignment="1">
      <alignment vertical="top"/>
    </xf>
    <xf numFmtId="0" fontId="2" fillId="3" borderId="16" xfId="0" applyFont="1" applyFill="1" applyBorder="1" applyAlignment="1">
      <alignment horizontal="justify" vertical="top" wrapText="1"/>
    </xf>
    <xf numFmtId="0" fontId="2" fillId="3" borderId="17" xfId="0" applyFont="1" applyFill="1" applyBorder="1" applyAlignment="1">
      <alignment horizontal="justify" vertical="top" wrapText="1"/>
    </xf>
    <xf numFmtId="0" fontId="2" fillId="7" borderId="16" xfId="0" applyFont="1" applyFill="1" applyBorder="1" applyAlignment="1">
      <alignment horizontal="justify" vertical="top" wrapText="1"/>
    </xf>
    <xf numFmtId="0" fontId="2" fillId="7" borderId="17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5" borderId="16" xfId="0" applyFont="1" applyFill="1" applyBorder="1" applyAlignment="1">
      <alignment horizontal="justify" vertical="top" wrapText="1"/>
    </xf>
    <xf numFmtId="0" fontId="2" fillId="5" borderId="17" xfId="0" applyFont="1" applyFill="1" applyBorder="1" applyAlignment="1">
      <alignment horizontal="justify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0" fillId="5" borderId="16" xfId="0" applyFill="1" applyBorder="1"/>
    <xf numFmtId="0" fontId="0" fillId="5" borderId="17" xfId="0" applyFill="1" applyBorder="1"/>
    <xf numFmtId="0" fontId="0" fillId="6" borderId="16" xfId="0" applyFill="1" applyBorder="1"/>
    <xf numFmtId="0" fontId="0" fillId="6" borderId="17" xfId="0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0" fontId="0" fillId="0" borderId="20" xfId="0" applyBorder="1"/>
    <xf numFmtId="0" fontId="5" fillId="7" borderId="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</cellXfs>
  <cellStyles count="4">
    <cellStyle name="Excel Built-in Normal" xfId="1"/>
    <cellStyle name="Normal" xfId="0" builtinId="0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view="pageBreakPreview" topLeftCell="A86" zoomScale="70" zoomScaleNormal="75" zoomScaleSheetLayoutView="70" workbookViewId="0">
      <selection activeCell="M92" sqref="M92"/>
    </sheetView>
  </sheetViews>
  <sheetFormatPr defaultRowHeight="15" x14ac:dyDescent="0.25"/>
  <cols>
    <col min="1" max="1" width="6" style="19" customWidth="1"/>
    <col min="2" max="2" width="20.140625" customWidth="1"/>
    <col min="3" max="3" width="7.5703125" style="19" customWidth="1"/>
    <col min="4" max="4" width="6.5703125" customWidth="1"/>
    <col min="5" max="5" width="22.85546875" customWidth="1"/>
    <col min="6" max="6" width="9" style="19" customWidth="1"/>
    <col min="7" max="7" width="5.85546875" customWidth="1"/>
    <col min="8" max="8" width="27.42578125" customWidth="1"/>
    <col min="9" max="9" width="4" customWidth="1"/>
    <col min="10" max="10" width="34.42578125" customWidth="1"/>
    <col min="11" max="11" width="28.140625" customWidth="1"/>
    <col min="12" max="12" width="9.7109375" style="19" customWidth="1"/>
    <col min="13" max="13" width="12.85546875" style="19" customWidth="1"/>
    <col min="14" max="14" width="8" style="19" customWidth="1"/>
    <col min="15" max="15" width="19.85546875" customWidth="1"/>
  </cols>
  <sheetData>
    <row r="1" spans="1:15" s="9" customFormat="1" ht="23.25" x14ac:dyDescent="0.35">
      <c r="A1" s="114" t="s">
        <v>11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s="9" customFormat="1" ht="23.25" x14ac:dyDescent="0.35">
      <c r="A2" s="114" t="s">
        <v>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9" customFormat="1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9" customFormat="1" ht="18.75" x14ac:dyDescent="0.3">
      <c r="A4" s="50" t="s">
        <v>0</v>
      </c>
      <c r="B4" s="11"/>
      <c r="C4" s="15"/>
      <c r="D4" s="10"/>
      <c r="E4" s="12"/>
      <c r="F4" s="10"/>
      <c r="G4" s="10"/>
      <c r="H4" s="13"/>
      <c r="I4" s="13"/>
      <c r="J4" s="13"/>
      <c r="K4" s="10"/>
      <c r="L4" s="10"/>
      <c r="M4" s="10"/>
      <c r="N4" s="10"/>
      <c r="O4" s="10"/>
    </row>
    <row r="5" spans="1:15" s="9" customFormat="1" ht="15.75" x14ac:dyDescent="0.25">
      <c r="A5" s="11" t="s">
        <v>13</v>
      </c>
      <c r="B5" s="11"/>
      <c r="C5" s="15"/>
      <c r="D5" s="11"/>
      <c r="E5" s="14"/>
      <c r="F5" s="15"/>
      <c r="G5" s="15"/>
      <c r="H5" s="16"/>
      <c r="I5" s="16"/>
      <c r="J5" s="16"/>
      <c r="K5" s="11"/>
      <c r="L5" s="15"/>
      <c r="M5" s="15"/>
      <c r="N5" s="15"/>
      <c r="O5" s="11"/>
    </row>
    <row r="6" spans="1:15" s="9" customFormat="1" ht="15.75" x14ac:dyDescent="0.25">
      <c r="A6" s="14"/>
      <c r="B6" s="11"/>
      <c r="C6" s="15"/>
      <c r="D6" s="11"/>
      <c r="E6" s="14"/>
      <c r="F6" s="15"/>
      <c r="G6" s="15"/>
      <c r="H6" s="16"/>
      <c r="I6" s="16"/>
      <c r="J6" s="16"/>
      <c r="K6" s="11"/>
      <c r="L6" s="15"/>
      <c r="M6" s="15"/>
      <c r="N6" s="15"/>
      <c r="O6" s="11"/>
    </row>
    <row r="7" spans="1:15" s="9" customFormat="1" ht="18.75" x14ac:dyDescent="0.3">
      <c r="A7" s="50" t="s">
        <v>1</v>
      </c>
      <c r="B7" s="11"/>
      <c r="C7" s="15"/>
      <c r="D7" s="11"/>
      <c r="E7" s="14"/>
      <c r="F7" s="15"/>
      <c r="G7" s="15"/>
      <c r="H7" s="16"/>
      <c r="I7" s="16"/>
      <c r="J7" s="16"/>
      <c r="K7" s="11"/>
      <c r="L7" s="15"/>
      <c r="M7" s="15"/>
      <c r="N7" s="15"/>
      <c r="O7" s="11"/>
    </row>
    <row r="8" spans="1:15" s="9" customFormat="1" ht="15.75" x14ac:dyDescent="0.25">
      <c r="A8" s="15">
        <v>1</v>
      </c>
      <c r="B8" s="14" t="s">
        <v>14</v>
      </c>
      <c r="C8" s="15"/>
      <c r="D8" s="11"/>
      <c r="E8" s="14"/>
      <c r="F8" s="15"/>
      <c r="G8" s="15"/>
      <c r="H8" s="16"/>
      <c r="I8" s="16"/>
      <c r="J8" s="16"/>
      <c r="K8" s="11"/>
      <c r="L8" s="15"/>
      <c r="M8" s="15"/>
      <c r="N8" s="15"/>
      <c r="O8" s="11"/>
    </row>
    <row r="9" spans="1:15" s="9" customFormat="1" ht="15.75" x14ac:dyDescent="0.25">
      <c r="A9" s="15">
        <v>2</v>
      </c>
      <c r="B9" s="14" t="s">
        <v>15</v>
      </c>
      <c r="C9" s="15"/>
      <c r="D9" s="11"/>
      <c r="E9" s="14"/>
      <c r="F9" s="15"/>
      <c r="G9" s="15"/>
      <c r="H9" s="16"/>
      <c r="I9" s="16"/>
      <c r="J9" s="16"/>
      <c r="K9" s="11"/>
      <c r="L9" s="15"/>
      <c r="M9" s="15"/>
      <c r="N9" s="15"/>
      <c r="O9" s="11"/>
    </row>
    <row r="10" spans="1:15" s="9" customFormat="1" ht="15.75" x14ac:dyDescent="0.25">
      <c r="A10" s="15">
        <v>3</v>
      </c>
      <c r="B10" s="14" t="s">
        <v>16</v>
      </c>
      <c r="C10" s="15"/>
      <c r="D10" s="11"/>
      <c r="E10" s="14"/>
      <c r="F10" s="15"/>
      <c r="G10" s="15"/>
      <c r="H10" s="16"/>
      <c r="I10" s="16"/>
      <c r="J10" s="16"/>
      <c r="K10" s="11"/>
      <c r="L10" s="15"/>
      <c r="M10" s="15"/>
      <c r="N10" s="15"/>
      <c r="O10" s="11"/>
    </row>
    <row r="11" spans="1:15" s="9" customFormat="1" ht="15.75" x14ac:dyDescent="0.25">
      <c r="A11" s="15">
        <v>4</v>
      </c>
      <c r="B11" s="14" t="s">
        <v>17</v>
      </c>
      <c r="C11" s="15"/>
      <c r="D11" s="11"/>
      <c r="E11" s="14"/>
      <c r="F11" s="15"/>
      <c r="G11" s="15"/>
      <c r="H11" s="16"/>
      <c r="I11" s="16"/>
      <c r="J11" s="16"/>
      <c r="K11" s="11"/>
      <c r="L11" s="15"/>
      <c r="M11" s="15"/>
      <c r="N11" s="15"/>
      <c r="O11" s="11"/>
    </row>
    <row r="12" spans="1:15" s="9" customFormat="1" ht="15.75" x14ac:dyDescent="0.25">
      <c r="A12" s="15"/>
      <c r="B12" s="14"/>
      <c r="C12" s="15"/>
      <c r="D12" s="11"/>
      <c r="E12" s="14"/>
      <c r="F12" s="15"/>
      <c r="G12" s="15"/>
      <c r="H12" s="16"/>
      <c r="I12" s="16"/>
      <c r="J12" s="16"/>
      <c r="K12" s="11"/>
      <c r="L12" s="15"/>
      <c r="M12" s="15"/>
      <c r="N12" s="15"/>
      <c r="O12" s="11"/>
    </row>
    <row r="13" spans="1:15" s="9" customFormat="1" ht="16.5" thickBot="1" x14ac:dyDescent="0.3">
      <c r="A13" s="15"/>
      <c r="B13" s="14"/>
      <c r="C13" s="15"/>
      <c r="D13" s="11"/>
      <c r="E13" s="14"/>
      <c r="F13" s="15"/>
      <c r="G13" s="15"/>
      <c r="H13" s="16"/>
      <c r="I13" s="16"/>
      <c r="J13" s="16"/>
      <c r="K13" s="11"/>
      <c r="L13" s="15"/>
      <c r="M13" s="15"/>
      <c r="N13" s="15"/>
      <c r="O13" s="11"/>
    </row>
    <row r="14" spans="1:15" s="51" customFormat="1" ht="17.25" thickTop="1" thickBot="1" x14ac:dyDescent="0.3">
      <c r="A14" s="115" t="s">
        <v>2</v>
      </c>
      <c r="B14" s="116" t="s">
        <v>73</v>
      </c>
      <c r="C14" s="118" t="s">
        <v>3</v>
      </c>
      <c r="D14" s="119" t="s">
        <v>4</v>
      </c>
      <c r="E14" s="120"/>
      <c r="F14" s="120" t="s">
        <v>3</v>
      </c>
      <c r="G14" s="120" t="s">
        <v>5</v>
      </c>
      <c r="H14" s="120"/>
      <c r="I14" s="81"/>
      <c r="J14" s="81" t="s">
        <v>62</v>
      </c>
      <c r="K14" s="122" t="s">
        <v>74</v>
      </c>
      <c r="L14" s="122" t="s">
        <v>72</v>
      </c>
      <c r="M14" s="81" t="s">
        <v>7</v>
      </c>
      <c r="N14" s="108" t="s">
        <v>6</v>
      </c>
      <c r="O14" s="110" t="s">
        <v>12</v>
      </c>
    </row>
    <row r="15" spans="1:15" s="51" customFormat="1" ht="16.5" thickBot="1" x14ac:dyDescent="0.3">
      <c r="A15" s="115"/>
      <c r="B15" s="117"/>
      <c r="C15" s="118"/>
      <c r="D15" s="121"/>
      <c r="E15" s="115"/>
      <c r="F15" s="115"/>
      <c r="G15" s="115"/>
      <c r="H15" s="115"/>
      <c r="I15" s="69"/>
      <c r="J15" s="52" t="s">
        <v>75</v>
      </c>
      <c r="K15" s="123"/>
      <c r="L15" s="117"/>
      <c r="M15" s="69" t="s">
        <v>149</v>
      </c>
      <c r="N15" s="109"/>
      <c r="O15" s="111"/>
    </row>
    <row r="16" spans="1:15" s="55" customFormat="1" ht="15.75" x14ac:dyDescent="0.25">
      <c r="A16" s="53">
        <v>1</v>
      </c>
      <c r="B16" s="53">
        <v>2</v>
      </c>
      <c r="C16" s="70">
        <v>3</v>
      </c>
      <c r="D16" s="112">
        <v>4</v>
      </c>
      <c r="E16" s="113"/>
      <c r="F16" s="68">
        <v>5</v>
      </c>
      <c r="G16" s="113">
        <v>6</v>
      </c>
      <c r="H16" s="113"/>
      <c r="I16" s="68"/>
      <c r="J16" s="54">
        <v>7</v>
      </c>
      <c r="K16" s="68">
        <v>8</v>
      </c>
      <c r="L16" s="68"/>
      <c r="M16" s="68">
        <v>10</v>
      </c>
      <c r="N16" s="68">
        <v>11</v>
      </c>
      <c r="O16" s="82">
        <v>12</v>
      </c>
    </row>
    <row r="17" spans="1:15" s="17" customFormat="1" ht="140.25" customHeight="1" x14ac:dyDescent="0.25">
      <c r="A17" s="3">
        <v>1</v>
      </c>
      <c r="B17" s="4" t="s">
        <v>14</v>
      </c>
      <c r="C17" s="71">
        <v>0.25</v>
      </c>
      <c r="D17" s="83" t="s">
        <v>8</v>
      </c>
      <c r="E17" s="4" t="s">
        <v>76</v>
      </c>
      <c r="F17" s="2">
        <v>0.35</v>
      </c>
      <c r="G17" s="3" t="s">
        <v>37</v>
      </c>
      <c r="H17" s="4" t="s">
        <v>77</v>
      </c>
      <c r="I17" s="4" t="s">
        <v>49</v>
      </c>
      <c r="J17" s="4" t="s">
        <v>78</v>
      </c>
      <c r="K17" s="4" t="s">
        <v>79</v>
      </c>
      <c r="L17" s="2">
        <v>0.25</v>
      </c>
      <c r="M17" s="64">
        <v>100</v>
      </c>
      <c r="N17" s="30">
        <f>M17*L17*F17*C17</f>
        <v>2.1875</v>
      </c>
      <c r="O17" s="84" t="s">
        <v>147</v>
      </c>
    </row>
    <row r="18" spans="1:15" s="18" customFormat="1" ht="94.5" customHeight="1" x14ac:dyDescent="0.25">
      <c r="A18" s="3"/>
      <c r="B18" s="4"/>
      <c r="C18" s="71"/>
      <c r="D18" s="83"/>
      <c r="E18" s="4"/>
      <c r="F18" s="2"/>
      <c r="G18" s="6" t="s">
        <v>43</v>
      </c>
      <c r="H18" s="7" t="s">
        <v>80</v>
      </c>
      <c r="I18" s="6" t="s">
        <v>49</v>
      </c>
      <c r="J18" s="7" t="s">
        <v>81</v>
      </c>
      <c r="K18" s="7" t="s">
        <v>79</v>
      </c>
      <c r="L18" s="2">
        <v>0.25</v>
      </c>
      <c r="M18" s="64"/>
      <c r="N18" s="30">
        <f>M18*L18*F17*C17</f>
        <v>0</v>
      </c>
      <c r="O18" s="84" t="s">
        <v>147</v>
      </c>
    </row>
    <row r="19" spans="1:15" s="18" customFormat="1" ht="60.75" customHeight="1" x14ac:dyDescent="0.25">
      <c r="A19" s="3"/>
      <c r="B19" s="3"/>
      <c r="C19" s="72"/>
      <c r="D19" s="83"/>
      <c r="E19" s="3"/>
      <c r="F19" s="27"/>
      <c r="G19" s="6"/>
      <c r="H19" s="6"/>
      <c r="I19" s="6" t="s">
        <v>50</v>
      </c>
      <c r="J19" s="6" t="s">
        <v>82</v>
      </c>
      <c r="K19" s="7" t="s">
        <v>79</v>
      </c>
      <c r="L19" s="2">
        <v>0.25</v>
      </c>
      <c r="M19" s="64"/>
      <c r="N19" s="30">
        <f>M19*L19*F17*C17</f>
        <v>0</v>
      </c>
      <c r="O19" s="84" t="s">
        <v>147</v>
      </c>
    </row>
    <row r="20" spans="1:15" s="18" customFormat="1" ht="78.75" customHeight="1" x14ac:dyDescent="0.25">
      <c r="A20" s="3"/>
      <c r="B20" s="3"/>
      <c r="C20" s="72"/>
      <c r="D20" s="83"/>
      <c r="E20" s="3"/>
      <c r="F20" s="27"/>
      <c r="G20" s="3" t="s">
        <v>44</v>
      </c>
      <c r="H20" s="4" t="s">
        <v>83</v>
      </c>
      <c r="I20" s="3" t="s">
        <v>49</v>
      </c>
      <c r="J20" s="3" t="s">
        <v>84</v>
      </c>
      <c r="K20" s="4" t="s">
        <v>79</v>
      </c>
      <c r="L20" s="2">
        <v>0.25</v>
      </c>
      <c r="M20" s="64"/>
      <c r="N20" s="30">
        <f>M20*L20*F17*C17</f>
        <v>0</v>
      </c>
      <c r="O20" s="84" t="s">
        <v>147</v>
      </c>
    </row>
    <row r="21" spans="1:15" s="18" customFormat="1" ht="15.75" x14ac:dyDescent="0.25">
      <c r="A21" s="31"/>
      <c r="B21" s="31"/>
      <c r="C21" s="73"/>
      <c r="D21" s="85"/>
      <c r="E21" s="31"/>
      <c r="F21" s="32"/>
      <c r="G21" s="31"/>
      <c r="H21" s="31"/>
      <c r="I21" s="31"/>
      <c r="J21" s="31"/>
      <c r="K21" s="31"/>
      <c r="L21" s="33">
        <f>SUM(L17:L20)</f>
        <v>1</v>
      </c>
      <c r="M21" s="34"/>
      <c r="N21" s="35">
        <f>SUM(N17:N20)</f>
        <v>2.1875</v>
      </c>
      <c r="O21" s="86"/>
    </row>
    <row r="22" spans="1:15" s="18" customFormat="1" ht="51.75" customHeight="1" x14ac:dyDescent="0.25">
      <c r="A22" s="3"/>
      <c r="B22" s="3"/>
      <c r="C22" s="72"/>
      <c r="D22" s="83" t="s">
        <v>51</v>
      </c>
      <c r="E22" s="48" t="s">
        <v>85</v>
      </c>
      <c r="F22" s="2">
        <v>0.35</v>
      </c>
      <c r="G22" s="3" t="s">
        <v>40</v>
      </c>
      <c r="H22" s="4" t="s">
        <v>68</v>
      </c>
      <c r="I22" s="3" t="s">
        <v>49</v>
      </c>
      <c r="J22" s="3" t="s">
        <v>86</v>
      </c>
      <c r="K22" s="3" t="s">
        <v>66</v>
      </c>
      <c r="L22" s="2">
        <v>0.25</v>
      </c>
      <c r="M22" s="64"/>
      <c r="N22" s="30">
        <f>M22*L22*F22*C17</f>
        <v>0</v>
      </c>
      <c r="O22" s="84"/>
    </row>
    <row r="23" spans="1:15" s="18" customFormat="1" ht="31.5" x14ac:dyDescent="0.25">
      <c r="A23" s="3"/>
      <c r="B23" s="3"/>
      <c r="C23" s="72"/>
      <c r="D23" s="83"/>
      <c r="E23" s="3"/>
      <c r="F23" s="2"/>
      <c r="G23" s="3"/>
      <c r="H23" s="4"/>
      <c r="I23" s="3"/>
      <c r="J23" s="3"/>
      <c r="K23" s="3" t="s">
        <v>67</v>
      </c>
      <c r="L23" s="2"/>
      <c r="M23" s="64"/>
      <c r="N23" s="30"/>
      <c r="O23" s="87"/>
    </row>
    <row r="24" spans="1:15" s="18" customFormat="1" ht="44.25" customHeight="1" x14ac:dyDescent="0.25">
      <c r="A24" s="3"/>
      <c r="B24" s="3"/>
      <c r="C24" s="72"/>
      <c r="D24" s="83"/>
      <c r="E24" s="3"/>
      <c r="F24" s="2"/>
      <c r="G24" s="3"/>
      <c r="H24" s="4"/>
      <c r="I24" s="3" t="s">
        <v>50</v>
      </c>
      <c r="J24" s="3" t="s">
        <v>87</v>
      </c>
      <c r="K24" s="3" t="s">
        <v>88</v>
      </c>
      <c r="L24" s="2">
        <v>0.25</v>
      </c>
      <c r="M24" s="64"/>
      <c r="N24" s="30">
        <f>M24*L24*F22*C17</f>
        <v>0</v>
      </c>
      <c r="O24" s="84"/>
    </row>
    <row r="25" spans="1:15" s="18" customFormat="1" ht="52.5" customHeight="1" x14ac:dyDescent="0.25">
      <c r="A25" s="3"/>
      <c r="B25" s="3"/>
      <c r="C25" s="72"/>
      <c r="D25" s="83"/>
      <c r="E25" s="3"/>
      <c r="F25" s="2"/>
      <c r="G25" s="3"/>
      <c r="H25" s="4"/>
      <c r="I25" s="3"/>
      <c r="J25" s="3"/>
      <c r="K25" s="4" t="s">
        <v>89</v>
      </c>
      <c r="L25" s="2"/>
      <c r="M25" s="64"/>
      <c r="N25" s="30"/>
      <c r="O25" s="87"/>
    </row>
    <row r="26" spans="1:15" s="18" customFormat="1" ht="52.5" customHeight="1" x14ac:dyDescent="0.25">
      <c r="A26" s="3"/>
      <c r="B26" s="3"/>
      <c r="C26" s="72"/>
      <c r="D26" s="83"/>
      <c r="E26" s="3"/>
      <c r="F26" s="2"/>
      <c r="G26" s="3"/>
      <c r="H26" s="88"/>
      <c r="I26" s="3" t="s">
        <v>53</v>
      </c>
      <c r="J26" s="3" t="s">
        <v>20</v>
      </c>
      <c r="K26" s="3" t="s">
        <v>90</v>
      </c>
      <c r="L26" s="2">
        <v>0.5</v>
      </c>
      <c r="M26" s="89"/>
      <c r="N26" s="30">
        <f>M26*L26*F22*C17</f>
        <v>0</v>
      </c>
      <c r="O26" s="87" t="s">
        <v>138</v>
      </c>
    </row>
    <row r="27" spans="1:15" s="18" customFormat="1" ht="15.75" x14ac:dyDescent="0.25">
      <c r="A27" s="3"/>
      <c r="B27" s="3"/>
      <c r="C27" s="72"/>
      <c r="D27" s="83"/>
      <c r="E27" s="3"/>
      <c r="F27" s="2"/>
      <c r="G27" s="5"/>
      <c r="H27" s="3"/>
      <c r="I27" s="3"/>
      <c r="J27" s="3"/>
      <c r="K27" s="3" t="s">
        <v>91</v>
      </c>
      <c r="L27" s="2"/>
      <c r="M27" s="63"/>
      <c r="N27" s="30"/>
      <c r="O27" s="87"/>
    </row>
    <row r="28" spans="1:15" s="18" customFormat="1" ht="15.75" x14ac:dyDescent="0.25">
      <c r="A28" s="3"/>
      <c r="B28" s="3"/>
      <c r="C28" s="72"/>
      <c r="D28" s="83"/>
      <c r="E28" s="3"/>
      <c r="F28" s="27"/>
      <c r="G28" s="3"/>
      <c r="H28" s="3"/>
      <c r="I28" s="3"/>
      <c r="J28" s="3"/>
      <c r="K28" s="3" t="s">
        <v>92</v>
      </c>
      <c r="L28" s="2"/>
      <c r="M28" s="30"/>
      <c r="N28" s="30"/>
      <c r="O28" s="87"/>
    </row>
    <row r="29" spans="1:15" s="18" customFormat="1" ht="15.75" x14ac:dyDescent="0.25">
      <c r="A29" s="3"/>
      <c r="B29" s="3"/>
      <c r="C29" s="72"/>
      <c r="D29" s="83"/>
      <c r="E29" s="3"/>
      <c r="F29" s="27"/>
      <c r="G29" s="3"/>
      <c r="H29" s="3"/>
      <c r="I29" s="3"/>
      <c r="J29" s="3"/>
      <c r="K29" s="3" t="s">
        <v>93</v>
      </c>
      <c r="L29" s="2"/>
      <c r="M29" s="30"/>
      <c r="N29" s="30"/>
      <c r="O29" s="87"/>
    </row>
    <row r="30" spans="1:15" s="18" customFormat="1" ht="15.75" x14ac:dyDescent="0.25">
      <c r="A30" s="3"/>
      <c r="B30" s="3"/>
      <c r="C30" s="72"/>
      <c r="D30" s="83"/>
      <c r="E30" s="3"/>
      <c r="F30" s="27"/>
      <c r="G30" s="3"/>
      <c r="H30" s="3"/>
      <c r="I30" s="3"/>
      <c r="J30" s="3"/>
      <c r="K30" s="4" t="s">
        <v>94</v>
      </c>
      <c r="L30" s="2"/>
      <c r="M30" s="30"/>
      <c r="N30" s="30"/>
      <c r="O30" s="87"/>
    </row>
    <row r="31" spans="1:15" s="18" customFormat="1" ht="15.75" x14ac:dyDescent="0.25">
      <c r="A31" s="20"/>
      <c r="B31" s="20"/>
      <c r="C31" s="74"/>
      <c r="D31" s="90"/>
      <c r="E31" s="20"/>
      <c r="F31" s="24"/>
      <c r="G31" s="20"/>
      <c r="H31" s="20"/>
      <c r="I31" s="20"/>
      <c r="J31" s="20"/>
      <c r="K31" s="20"/>
      <c r="L31" s="25">
        <f>SUM(L22:L30)</f>
        <v>1</v>
      </c>
      <c r="M31" s="26"/>
      <c r="N31" s="26">
        <f>SUM(N22:N30)</f>
        <v>0</v>
      </c>
      <c r="O31" s="91"/>
    </row>
    <row r="32" spans="1:15" s="18" customFormat="1" ht="108" customHeight="1" x14ac:dyDescent="0.25">
      <c r="A32" s="3"/>
      <c r="B32" s="3"/>
      <c r="C32" s="71"/>
      <c r="D32" s="83" t="s">
        <v>9</v>
      </c>
      <c r="E32" s="3" t="s">
        <v>95</v>
      </c>
      <c r="F32" s="2">
        <v>0.3</v>
      </c>
      <c r="G32" s="5" t="s">
        <v>41</v>
      </c>
      <c r="H32" s="3" t="s">
        <v>96</v>
      </c>
      <c r="I32" s="3" t="s">
        <v>49</v>
      </c>
      <c r="J32" s="3" t="s">
        <v>97</v>
      </c>
      <c r="K32" s="3" t="s">
        <v>98</v>
      </c>
      <c r="L32" s="2">
        <v>0.5</v>
      </c>
      <c r="M32" s="64"/>
      <c r="N32" s="30">
        <f>M32*L32*F32*C17</f>
        <v>0</v>
      </c>
      <c r="O32" s="87" t="s">
        <v>144</v>
      </c>
    </row>
    <row r="33" spans="1:15" s="18" customFormat="1" ht="42.75" customHeight="1" x14ac:dyDescent="0.25">
      <c r="A33" s="3"/>
      <c r="B33" s="3"/>
      <c r="C33" s="71"/>
      <c r="D33" s="83"/>
      <c r="E33" s="3"/>
      <c r="F33" s="2"/>
      <c r="G33" s="5"/>
      <c r="H33" s="3"/>
      <c r="I33" s="3"/>
      <c r="J33" s="3"/>
      <c r="K33" s="3" t="s">
        <v>99</v>
      </c>
      <c r="L33" s="2"/>
      <c r="M33" s="30"/>
      <c r="N33" s="30"/>
      <c r="O33" s="87"/>
    </row>
    <row r="34" spans="1:15" s="18" customFormat="1" ht="38.25" customHeight="1" x14ac:dyDescent="0.25">
      <c r="A34" s="3"/>
      <c r="B34" s="3"/>
      <c r="C34" s="72"/>
      <c r="D34" s="83"/>
      <c r="E34" s="3"/>
      <c r="F34" s="27"/>
      <c r="G34" s="3"/>
      <c r="H34" s="3"/>
      <c r="I34" s="3"/>
      <c r="J34" s="3"/>
      <c r="K34" s="3" t="s">
        <v>100</v>
      </c>
      <c r="L34" s="2"/>
      <c r="M34" s="30"/>
      <c r="N34" s="30"/>
      <c r="O34" s="87"/>
    </row>
    <row r="35" spans="1:15" s="18" customFormat="1" ht="15.75" x14ac:dyDescent="0.25">
      <c r="A35" s="3"/>
      <c r="B35" s="3"/>
      <c r="C35" s="72"/>
      <c r="D35" s="83"/>
      <c r="E35" s="3"/>
      <c r="F35" s="27"/>
      <c r="G35" s="3"/>
      <c r="H35" s="3"/>
      <c r="I35" s="3"/>
      <c r="J35" s="3"/>
      <c r="K35" s="3" t="s">
        <v>101</v>
      </c>
      <c r="L35" s="2"/>
      <c r="M35" s="30"/>
      <c r="N35" s="30"/>
      <c r="O35" s="87"/>
    </row>
    <row r="36" spans="1:15" s="18" customFormat="1" ht="99.75" customHeight="1" x14ac:dyDescent="0.25">
      <c r="A36" s="3"/>
      <c r="B36" s="3"/>
      <c r="C36" s="72"/>
      <c r="D36" s="83"/>
      <c r="E36" s="3"/>
      <c r="F36" s="27"/>
      <c r="G36" s="3"/>
      <c r="H36" s="3"/>
      <c r="I36" s="3" t="s">
        <v>50</v>
      </c>
      <c r="J36" s="3" t="s">
        <v>102</v>
      </c>
      <c r="K36" s="3" t="s">
        <v>103</v>
      </c>
      <c r="L36" s="2">
        <v>0.5</v>
      </c>
      <c r="M36" s="64"/>
      <c r="N36" s="30">
        <f>M36*L36*F32*C17</f>
        <v>0</v>
      </c>
      <c r="O36" s="87" t="s">
        <v>142</v>
      </c>
    </row>
    <row r="37" spans="1:15" s="18" customFormat="1" ht="31.5" x14ac:dyDescent="0.25">
      <c r="A37" s="3"/>
      <c r="B37" s="3"/>
      <c r="C37" s="72"/>
      <c r="D37" s="83"/>
      <c r="E37" s="3"/>
      <c r="F37" s="27"/>
      <c r="G37" s="3"/>
      <c r="H37" s="3"/>
      <c r="I37" s="3"/>
      <c r="J37" s="3"/>
      <c r="K37" s="3" t="s">
        <v>99</v>
      </c>
      <c r="L37" s="2"/>
      <c r="M37" s="30"/>
      <c r="N37" s="30"/>
      <c r="O37" s="87"/>
    </row>
    <row r="38" spans="1:15" s="18" customFormat="1" ht="31.5" x14ac:dyDescent="0.25">
      <c r="A38" s="3"/>
      <c r="B38" s="3"/>
      <c r="C38" s="72"/>
      <c r="D38" s="83"/>
      <c r="E38" s="3"/>
      <c r="F38" s="27"/>
      <c r="G38" s="3"/>
      <c r="H38" s="3"/>
      <c r="I38" s="3"/>
      <c r="J38" s="3"/>
      <c r="K38" s="3" t="s">
        <v>100</v>
      </c>
      <c r="L38" s="2"/>
      <c r="M38" s="30"/>
      <c r="N38" s="30"/>
      <c r="O38" s="87"/>
    </row>
    <row r="39" spans="1:15" s="18" customFormat="1" ht="15.75" x14ac:dyDescent="0.25">
      <c r="A39" s="3"/>
      <c r="B39" s="3"/>
      <c r="C39" s="72"/>
      <c r="D39" s="83"/>
      <c r="E39" s="3"/>
      <c r="F39" s="27"/>
      <c r="G39" s="3"/>
      <c r="H39" s="3"/>
      <c r="I39" s="3"/>
      <c r="J39" s="3"/>
      <c r="K39" s="3" t="s">
        <v>101</v>
      </c>
      <c r="L39" s="2"/>
      <c r="M39" s="30"/>
      <c r="N39" s="30"/>
      <c r="O39" s="87"/>
    </row>
    <row r="40" spans="1:15" s="18" customFormat="1" ht="15.75" x14ac:dyDescent="0.25">
      <c r="A40" s="20"/>
      <c r="B40" s="20"/>
      <c r="C40" s="74"/>
      <c r="D40" s="90"/>
      <c r="E40" s="20"/>
      <c r="F40" s="25">
        <f>SUM(F17:F39)</f>
        <v>1</v>
      </c>
      <c r="G40" s="20"/>
      <c r="H40" s="20"/>
      <c r="I40" s="20"/>
      <c r="J40" s="20"/>
      <c r="K40" s="20"/>
      <c r="L40" s="25">
        <f>SUM(L32:L39)</f>
        <v>1</v>
      </c>
      <c r="M40" s="26"/>
      <c r="N40" s="26">
        <f>SUM(N32:N39)</f>
        <v>0</v>
      </c>
      <c r="O40" s="91"/>
    </row>
    <row r="41" spans="1:15" s="59" customFormat="1" ht="12.75" customHeight="1" x14ac:dyDescent="0.25">
      <c r="A41" s="56"/>
      <c r="B41" s="56"/>
      <c r="C41" s="75"/>
      <c r="D41" s="92"/>
      <c r="E41" s="56"/>
      <c r="F41" s="57"/>
      <c r="G41" s="56"/>
      <c r="H41" s="56"/>
      <c r="I41" s="56"/>
      <c r="J41" s="56"/>
      <c r="K41" s="56"/>
      <c r="L41" s="57"/>
      <c r="M41" s="58"/>
      <c r="N41" s="58">
        <f>SUM(N21+N31+N40)</f>
        <v>2.1875</v>
      </c>
      <c r="O41" s="93"/>
    </row>
    <row r="42" spans="1:15" s="18" customFormat="1" ht="54" hidden="1" customHeight="1" x14ac:dyDescent="0.25">
      <c r="A42" s="3">
        <v>2</v>
      </c>
      <c r="B42" s="3" t="s">
        <v>15</v>
      </c>
      <c r="C42" s="71">
        <v>0.25</v>
      </c>
      <c r="D42" s="83" t="s">
        <v>10</v>
      </c>
      <c r="E42" s="1" t="s">
        <v>104</v>
      </c>
      <c r="F42" s="2">
        <v>1</v>
      </c>
      <c r="G42" s="5" t="s">
        <v>38</v>
      </c>
      <c r="H42" s="3" t="s">
        <v>105</v>
      </c>
      <c r="I42" s="3" t="s">
        <v>49</v>
      </c>
      <c r="J42" s="3" t="s">
        <v>106</v>
      </c>
      <c r="K42" s="6" t="s">
        <v>21</v>
      </c>
      <c r="L42" s="2">
        <v>0.3</v>
      </c>
      <c r="M42" s="64"/>
      <c r="N42" s="30">
        <f>M42*L42*F42*C42</f>
        <v>0</v>
      </c>
      <c r="O42" s="94" t="s">
        <v>148</v>
      </c>
    </row>
    <row r="43" spans="1:15" s="18" customFormat="1" ht="15.75" hidden="1" x14ac:dyDescent="0.25">
      <c r="A43" s="3"/>
      <c r="B43" s="3"/>
      <c r="C43" s="71"/>
      <c r="D43" s="83"/>
      <c r="E43" s="3"/>
      <c r="F43" s="2"/>
      <c r="G43" s="5"/>
      <c r="H43" s="3"/>
      <c r="I43" s="3"/>
      <c r="J43" s="3"/>
      <c r="K43" s="6" t="s">
        <v>107</v>
      </c>
      <c r="L43" s="2"/>
      <c r="M43" s="2"/>
      <c r="N43" s="30"/>
      <c r="O43" s="87"/>
    </row>
    <row r="44" spans="1:15" s="18" customFormat="1" ht="15.75" hidden="1" x14ac:dyDescent="0.25">
      <c r="A44" s="3"/>
      <c r="B44" s="3"/>
      <c r="C44" s="71"/>
      <c r="D44" s="83"/>
      <c r="E44" s="3"/>
      <c r="F44" s="2"/>
      <c r="G44" s="5"/>
      <c r="H44" s="3"/>
      <c r="I44" s="3"/>
      <c r="J44" s="3"/>
      <c r="K44" s="6" t="s">
        <v>108</v>
      </c>
      <c r="L44" s="2"/>
      <c r="M44" s="2"/>
      <c r="N44" s="30"/>
      <c r="O44" s="87"/>
    </row>
    <row r="45" spans="1:15" s="18" customFormat="1" ht="15.75" hidden="1" x14ac:dyDescent="0.25">
      <c r="A45" s="3"/>
      <c r="B45" s="3"/>
      <c r="C45" s="71"/>
      <c r="D45" s="83"/>
      <c r="E45" s="3"/>
      <c r="F45" s="2"/>
      <c r="G45" s="5"/>
      <c r="H45" s="3"/>
      <c r="I45" s="3"/>
      <c r="J45" s="3"/>
      <c r="K45" s="6" t="s">
        <v>109</v>
      </c>
      <c r="L45" s="2"/>
      <c r="M45" s="2"/>
      <c r="N45" s="30"/>
      <c r="O45" s="87"/>
    </row>
    <row r="46" spans="1:15" s="18" customFormat="1" ht="15.75" hidden="1" x14ac:dyDescent="0.25">
      <c r="A46" s="3"/>
      <c r="B46" s="3"/>
      <c r="C46" s="71"/>
      <c r="D46" s="83"/>
      <c r="E46" s="3"/>
      <c r="F46" s="2"/>
      <c r="G46" s="5"/>
      <c r="H46" s="3"/>
      <c r="I46" s="3"/>
      <c r="J46" s="3"/>
      <c r="K46" s="6" t="s">
        <v>110</v>
      </c>
      <c r="L46" s="2"/>
      <c r="M46" s="2"/>
      <c r="N46" s="30"/>
      <c r="O46" s="87"/>
    </row>
    <row r="47" spans="1:15" s="18" customFormat="1" ht="0.75" customHeight="1" x14ac:dyDescent="0.25">
      <c r="A47" s="3"/>
      <c r="B47" s="3"/>
      <c r="C47" s="71"/>
      <c r="D47" s="83"/>
      <c r="E47" s="3"/>
      <c r="F47" s="2"/>
      <c r="G47" s="49" t="s">
        <v>39</v>
      </c>
      <c r="H47" s="3" t="s">
        <v>111</v>
      </c>
      <c r="I47" s="3" t="s">
        <v>49</v>
      </c>
      <c r="J47" s="4" t="s">
        <v>112</v>
      </c>
      <c r="K47" s="3" t="s">
        <v>113</v>
      </c>
      <c r="L47" s="2">
        <v>0.35</v>
      </c>
      <c r="M47" s="64"/>
      <c r="N47" s="30">
        <f>M47*L47*F42*C42</f>
        <v>0</v>
      </c>
      <c r="O47" s="94" t="s">
        <v>148</v>
      </c>
    </row>
    <row r="48" spans="1:15" s="18" customFormat="1" ht="165.75" customHeight="1" x14ac:dyDescent="0.25">
      <c r="A48" s="3"/>
      <c r="B48" s="3"/>
      <c r="C48" s="71"/>
      <c r="D48" s="83"/>
      <c r="E48" s="3"/>
      <c r="F48" s="2"/>
      <c r="G48" s="49"/>
      <c r="H48" s="3"/>
      <c r="I48" s="3" t="s">
        <v>50</v>
      </c>
      <c r="J48" s="3" t="s">
        <v>114</v>
      </c>
      <c r="K48" s="4" t="s">
        <v>115</v>
      </c>
      <c r="L48" s="2">
        <v>0.35</v>
      </c>
      <c r="M48" s="64"/>
      <c r="N48" s="30">
        <f>M48*L48*F42*C42</f>
        <v>0</v>
      </c>
      <c r="O48" s="94" t="s">
        <v>148</v>
      </c>
    </row>
    <row r="49" spans="1:30" s="18" customFormat="1" ht="15.75" x14ac:dyDescent="0.25">
      <c r="A49" s="20"/>
      <c r="B49" s="20"/>
      <c r="C49" s="74"/>
      <c r="D49" s="90"/>
      <c r="E49" s="20"/>
      <c r="F49" s="29">
        <f>SUM(F42:F46)</f>
        <v>1</v>
      </c>
      <c r="G49" s="23"/>
      <c r="H49" s="20"/>
      <c r="I49" s="20"/>
      <c r="J49" s="20"/>
      <c r="K49" s="20"/>
      <c r="L49" s="25">
        <f>SUM(L42:L48)</f>
        <v>0.99999999999999989</v>
      </c>
      <c r="M49" s="26"/>
      <c r="N49" s="26">
        <f>SUM(N42:N48)</f>
        <v>0</v>
      </c>
      <c r="O49" s="91"/>
    </row>
    <row r="50" spans="1:30" s="59" customFormat="1" ht="15.75" x14ac:dyDescent="0.25">
      <c r="A50" s="56"/>
      <c r="B50" s="56"/>
      <c r="C50" s="75"/>
      <c r="D50" s="92"/>
      <c r="E50" s="56"/>
      <c r="F50" s="60"/>
      <c r="G50" s="61"/>
      <c r="H50" s="56"/>
      <c r="I50" s="56"/>
      <c r="J50" s="56"/>
      <c r="K50" s="56"/>
      <c r="L50" s="57"/>
      <c r="M50" s="58"/>
      <c r="N50" s="58">
        <f>N49</f>
        <v>0</v>
      </c>
      <c r="O50" s="93"/>
    </row>
    <row r="51" spans="1:30" s="18" customFormat="1" ht="69" customHeight="1" x14ac:dyDescent="0.25">
      <c r="A51" s="3">
        <v>3</v>
      </c>
      <c r="B51" s="6" t="s">
        <v>16</v>
      </c>
      <c r="C51" s="71">
        <v>0.25</v>
      </c>
      <c r="D51" s="83" t="s">
        <v>52</v>
      </c>
      <c r="E51" s="7" t="s">
        <v>22</v>
      </c>
      <c r="F51" s="2">
        <v>0.5</v>
      </c>
      <c r="G51" s="5" t="s">
        <v>42</v>
      </c>
      <c r="H51" s="3" t="s">
        <v>64</v>
      </c>
      <c r="I51" s="3" t="s">
        <v>49</v>
      </c>
      <c r="J51" s="3" t="s">
        <v>63</v>
      </c>
      <c r="K51" s="3" t="s">
        <v>116</v>
      </c>
      <c r="L51" s="2">
        <v>0.5</v>
      </c>
      <c r="M51" s="65"/>
      <c r="N51" s="30">
        <f>M51*L51*F51*C51</f>
        <v>0</v>
      </c>
      <c r="O51" s="87" t="s">
        <v>139</v>
      </c>
      <c r="R51" s="62"/>
    </row>
    <row r="52" spans="1:30" s="18" customFormat="1" ht="47.25" hidden="1" customHeight="1" x14ac:dyDescent="0.25">
      <c r="A52" s="3"/>
      <c r="B52" s="6"/>
      <c r="C52" s="71"/>
      <c r="D52" s="83"/>
      <c r="E52" s="6"/>
      <c r="F52" s="2"/>
      <c r="G52" s="5"/>
      <c r="H52" s="3"/>
      <c r="I52" s="3"/>
      <c r="J52" s="3"/>
      <c r="K52" s="3" t="s">
        <v>117</v>
      </c>
      <c r="L52" s="27"/>
      <c r="M52" s="30"/>
      <c r="N52" s="30"/>
      <c r="O52" s="87"/>
    </row>
    <row r="53" spans="1:30" s="18" customFormat="1" ht="31.5" hidden="1" x14ac:dyDescent="0.25">
      <c r="A53" s="3"/>
      <c r="B53" s="6"/>
      <c r="C53" s="71"/>
      <c r="D53" s="83"/>
      <c r="E53" s="6"/>
      <c r="F53" s="2"/>
      <c r="G53" s="5"/>
      <c r="H53" s="3"/>
      <c r="I53" s="3"/>
      <c r="J53" s="3"/>
      <c r="K53" s="3" t="s">
        <v>118</v>
      </c>
      <c r="L53" s="27"/>
      <c r="M53" s="30"/>
      <c r="N53" s="30"/>
      <c r="O53" s="87"/>
    </row>
    <row r="54" spans="1:30" s="18" customFormat="1" ht="31.5" hidden="1" x14ac:dyDescent="0.25">
      <c r="A54" s="3"/>
      <c r="B54" s="6"/>
      <c r="C54" s="71"/>
      <c r="D54" s="83"/>
      <c r="E54" s="6"/>
      <c r="F54" s="2"/>
      <c r="G54" s="5"/>
      <c r="H54" s="3"/>
      <c r="I54" s="3"/>
      <c r="J54" s="3"/>
      <c r="K54" s="3" t="s">
        <v>23</v>
      </c>
      <c r="L54" s="27"/>
      <c r="M54" s="30"/>
      <c r="N54" s="30"/>
      <c r="O54" s="87"/>
    </row>
    <row r="55" spans="1:30" s="18" customFormat="1" ht="47.25" hidden="1" x14ac:dyDescent="0.25">
      <c r="A55" s="3"/>
      <c r="B55" s="6"/>
      <c r="C55" s="71"/>
      <c r="D55" s="83"/>
      <c r="E55" s="6"/>
      <c r="F55" s="2"/>
      <c r="G55" s="5"/>
      <c r="H55" s="3"/>
      <c r="I55" s="3"/>
      <c r="J55" s="3"/>
      <c r="K55" s="3" t="s">
        <v>24</v>
      </c>
      <c r="L55" s="27"/>
      <c r="M55" s="30"/>
      <c r="N55" s="30"/>
      <c r="O55" s="87"/>
    </row>
    <row r="56" spans="1:30" s="18" customFormat="1" ht="78" customHeight="1" x14ac:dyDescent="0.25">
      <c r="A56" s="3"/>
      <c r="B56" s="6"/>
      <c r="C56" s="71"/>
      <c r="D56" s="83"/>
      <c r="E56" s="6"/>
      <c r="F56" s="2"/>
      <c r="G56" s="5"/>
      <c r="H56" s="3"/>
      <c r="I56" s="3" t="s">
        <v>50</v>
      </c>
      <c r="J56" s="3" t="s">
        <v>18</v>
      </c>
      <c r="K56" s="3" t="s">
        <v>119</v>
      </c>
      <c r="L56" s="2">
        <v>0.5</v>
      </c>
      <c r="M56" s="64"/>
      <c r="N56" s="30">
        <f>M56*L56*F51*C51</f>
        <v>0</v>
      </c>
      <c r="O56" s="87" t="s">
        <v>141</v>
      </c>
    </row>
    <row r="57" spans="1:30" s="18" customFormat="1" ht="46.5" customHeight="1" x14ac:dyDescent="0.25">
      <c r="A57" s="3"/>
      <c r="B57" s="6"/>
      <c r="C57" s="71"/>
      <c r="D57" s="83"/>
      <c r="E57" s="6"/>
      <c r="F57" s="2"/>
      <c r="G57" s="5"/>
      <c r="H57" s="3"/>
      <c r="I57" s="3"/>
      <c r="J57" s="3"/>
      <c r="K57" s="3" t="s">
        <v>132</v>
      </c>
      <c r="L57" s="2"/>
      <c r="M57" s="2"/>
      <c r="N57" s="30"/>
      <c r="O57" s="87"/>
    </row>
    <row r="58" spans="1:30" s="18" customFormat="1" ht="33.75" customHeight="1" x14ac:dyDescent="0.25">
      <c r="A58" s="3"/>
      <c r="B58" s="6"/>
      <c r="C58" s="71"/>
      <c r="D58" s="83"/>
      <c r="E58" s="6"/>
      <c r="F58" s="2"/>
      <c r="G58" s="5"/>
      <c r="H58" s="3"/>
      <c r="I58" s="3"/>
      <c r="J58" s="3"/>
      <c r="K58" s="3" t="s">
        <v>133</v>
      </c>
      <c r="L58" s="2"/>
      <c r="M58" s="2"/>
      <c r="N58" s="30"/>
      <c r="O58" s="87"/>
    </row>
    <row r="59" spans="1:30" s="18" customFormat="1" ht="38.25" customHeight="1" x14ac:dyDescent="0.25">
      <c r="A59" s="3"/>
      <c r="B59" s="6"/>
      <c r="C59" s="71"/>
      <c r="D59" s="83"/>
      <c r="E59" s="6"/>
      <c r="F59" s="2"/>
      <c r="G59" s="5"/>
      <c r="H59" s="3"/>
      <c r="I59" s="3"/>
      <c r="J59" s="3"/>
      <c r="K59" s="3" t="s">
        <v>134</v>
      </c>
      <c r="L59" s="2"/>
      <c r="M59" s="2"/>
      <c r="N59" s="30"/>
      <c r="O59" s="87"/>
    </row>
    <row r="60" spans="1:30" s="18" customFormat="1" ht="101.25" customHeight="1" x14ac:dyDescent="0.25">
      <c r="A60" s="3"/>
      <c r="B60" s="6"/>
      <c r="C60" s="71"/>
      <c r="D60" s="83"/>
      <c r="E60" s="6"/>
      <c r="F60" s="2"/>
      <c r="G60" s="5"/>
      <c r="H60" s="3"/>
      <c r="I60" s="3"/>
      <c r="J60" s="3"/>
      <c r="K60" s="3" t="s">
        <v>19</v>
      </c>
      <c r="L60" s="2"/>
      <c r="M60" s="2"/>
      <c r="N60" s="30"/>
      <c r="O60" s="87"/>
    </row>
    <row r="61" spans="1:30" s="18" customFormat="1" ht="15.75" x14ac:dyDescent="0.25">
      <c r="A61" s="20"/>
      <c r="B61" s="20"/>
      <c r="C61" s="76"/>
      <c r="D61" s="90"/>
      <c r="E61" s="20"/>
      <c r="F61" s="25"/>
      <c r="G61" s="21"/>
      <c r="H61" s="20"/>
      <c r="I61" s="20"/>
      <c r="J61" s="20"/>
      <c r="K61" s="20"/>
      <c r="L61" s="25">
        <f>SUM(L51:L60)</f>
        <v>1</v>
      </c>
      <c r="M61" s="25"/>
      <c r="N61" s="26">
        <f>N51+N56</f>
        <v>0</v>
      </c>
      <c r="O61" s="91"/>
    </row>
    <row r="62" spans="1:30" s="18" customFormat="1" ht="105" customHeight="1" x14ac:dyDescent="0.25">
      <c r="A62" s="3"/>
      <c r="B62" s="3"/>
      <c r="C62" s="77"/>
      <c r="D62" s="83" t="s">
        <v>54</v>
      </c>
      <c r="E62" s="6" t="s">
        <v>120</v>
      </c>
      <c r="F62" s="28">
        <v>0.5</v>
      </c>
      <c r="G62" s="8" t="s">
        <v>46</v>
      </c>
      <c r="H62" s="7" t="s">
        <v>121</v>
      </c>
      <c r="I62" s="6" t="s">
        <v>49</v>
      </c>
      <c r="J62" s="3" t="s">
        <v>122</v>
      </c>
      <c r="K62" s="3" t="s">
        <v>123</v>
      </c>
      <c r="L62" s="2">
        <v>0.5</v>
      </c>
      <c r="M62" s="64"/>
      <c r="N62" s="30">
        <f>M62*L62*F62*C51</f>
        <v>0</v>
      </c>
      <c r="O62" s="87" t="s">
        <v>143</v>
      </c>
      <c r="AD62" s="66"/>
    </row>
    <row r="63" spans="1:30" s="18" customFormat="1" ht="63" customHeight="1" x14ac:dyDescent="0.25">
      <c r="A63" s="3"/>
      <c r="B63" s="3"/>
      <c r="C63" s="72"/>
      <c r="D63" s="83"/>
      <c r="E63" s="6"/>
      <c r="F63" s="2"/>
      <c r="G63" s="5"/>
      <c r="H63" s="3"/>
      <c r="I63" s="3"/>
      <c r="J63" s="3"/>
      <c r="K63" s="3" t="s">
        <v>135</v>
      </c>
      <c r="L63" s="30"/>
      <c r="M63" s="30"/>
      <c r="N63" s="30"/>
      <c r="O63" s="87"/>
    </row>
    <row r="64" spans="1:30" s="18" customFormat="1" ht="61.5" customHeight="1" x14ac:dyDescent="0.25">
      <c r="A64" s="3"/>
      <c r="B64" s="3"/>
      <c r="C64" s="72"/>
      <c r="D64" s="83"/>
      <c r="E64" s="3"/>
      <c r="F64" s="2"/>
      <c r="G64" s="5"/>
      <c r="H64" s="3"/>
      <c r="I64" s="3"/>
      <c r="J64" s="3"/>
      <c r="K64" s="3" t="s">
        <v>136</v>
      </c>
      <c r="L64" s="30"/>
      <c r="M64" s="30"/>
      <c r="N64" s="30"/>
      <c r="O64" s="87"/>
    </row>
    <row r="65" spans="1:15" s="18" customFormat="1" ht="62.25" customHeight="1" x14ac:dyDescent="0.25">
      <c r="A65" s="3"/>
      <c r="B65" s="3"/>
      <c r="C65" s="72"/>
      <c r="D65" s="83"/>
      <c r="E65" s="3"/>
      <c r="F65" s="2"/>
      <c r="G65" s="5"/>
      <c r="H65" s="3"/>
      <c r="I65" s="3"/>
      <c r="J65" s="3"/>
      <c r="K65" s="4" t="s">
        <v>137</v>
      </c>
      <c r="L65" s="30"/>
      <c r="M65" s="30"/>
      <c r="N65" s="30"/>
      <c r="O65" s="87"/>
    </row>
    <row r="66" spans="1:15" s="18" customFormat="1" ht="88.5" customHeight="1" x14ac:dyDescent="0.25">
      <c r="A66" s="3"/>
      <c r="B66" s="3"/>
      <c r="C66" s="72"/>
      <c r="D66" s="83"/>
      <c r="E66" s="3"/>
      <c r="F66" s="2"/>
      <c r="G66" s="5"/>
      <c r="H66" s="3"/>
      <c r="I66" s="3"/>
      <c r="J66" s="3"/>
      <c r="K66" s="3" t="s">
        <v>124</v>
      </c>
      <c r="L66" s="30"/>
      <c r="M66" s="30"/>
      <c r="N66" s="30"/>
      <c r="O66" s="87"/>
    </row>
    <row r="67" spans="1:15" s="18" customFormat="1" ht="117" customHeight="1" x14ac:dyDescent="0.25">
      <c r="A67" s="3"/>
      <c r="B67" s="3"/>
      <c r="C67" s="72"/>
      <c r="D67" s="83"/>
      <c r="E67" s="3"/>
      <c r="F67" s="2"/>
      <c r="G67" s="39"/>
      <c r="H67" s="40"/>
      <c r="I67" s="3" t="s">
        <v>50</v>
      </c>
      <c r="J67" s="3" t="s">
        <v>125</v>
      </c>
      <c r="K67" s="3" t="s">
        <v>126</v>
      </c>
      <c r="L67" s="2">
        <v>0.5</v>
      </c>
      <c r="M67" s="64"/>
      <c r="N67" s="30">
        <f>M67*L67*F62*C51</f>
        <v>0</v>
      </c>
      <c r="O67" s="87" t="s">
        <v>140</v>
      </c>
    </row>
    <row r="68" spans="1:15" s="18" customFormat="1" ht="116.25" customHeight="1" x14ac:dyDescent="0.25">
      <c r="A68" s="3"/>
      <c r="B68" s="3"/>
      <c r="C68" s="72"/>
      <c r="D68" s="83"/>
      <c r="E68" s="3"/>
      <c r="F68" s="2"/>
      <c r="G68" s="5"/>
      <c r="H68" s="3"/>
      <c r="I68" s="3"/>
      <c r="J68" s="3"/>
      <c r="K68" s="3" t="s">
        <v>127</v>
      </c>
      <c r="L68" s="27"/>
      <c r="M68" s="30"/>
      <c r="N68" s="30"/>
      <c r="O68" s="87"/>
    </row>
    <row r="69" spans="1:15" s="18" customFormat="1" ht="93.75" customHeight="1" x14ac:dyDescent="0.25">
      <c r="A69" s="3"/>
      <c r="B69" s="3"/>
      <c r="C69" s="72"/>
      <c r="D69" s="83"/>
      <c r="E69" s="3"/>
      <c r="F69" s="2"/>
      <c r="G69" s="5"/>
      <c r="H69" s="3"/>
      <c r="I69" s="3"/>
      <c r="J69" s="3"/>
      <c r="K69" s="3" t="s">
        <v>128</v>
      </c>
      <c r="L69" s="27"/>
      <c r="M69" s="30"/>
      <c r="N69" s="30"/>
      <c r="O69" s="87"/>
    </row>
    <row r="70" spans="1:15" s="18" customFormat="1" ht="119.25" customHeight="1" x14ac:dyDescent="0.25">
      <c r="A70" s="3"/>
      <c r="B70" s="3"/>
      <c r="C70" s="72"/>
      <c r="D70" s="83"/>
      <c r="E70" s="3"/>
      <c r="F70" s="2"/>
      <c r="G70" s="5"/>
      <c r="H70" s="3"/>
      <c r="I70" s="3"/>
      <c r="J70" s="3"/>
      <c r="K70" s="3" t="s">
        <v>129</v>
      </c>
      <c r="L70" s="27"/>
      <c r="M70" s="30"/>
      <c r="N70" s="30"/>
      <c r="O70" s="87"/>
    </row>
    <row r="71" spans="1:15" s="18" customFormat="1" ht="102.75" customHeight="1" x14ac:dyDescent="0.25">
      <c r="A71" s="3"/>
      <c r="B71" s="3"/>
      <c r="C71" s="72"/>
      <c r="D71" s="83"/>
      <c r="E71" s="3"/>
      <c r="F71" s="2"/>
      <c r="G71" s="5"/>
      <c r="H71" s="3"/>
      <c r="I71" s="3"/>
      <c r="J71" s="3"/>
      <c r="K71" s="3" t="s">
        <v>130</v>
      </c>
      <c r="L71" s="27"/>
      <c r="M71" s="30"/>
      <c r="N71" s="30"/>
      <c r="O71" s="87"/>
    </row>
    <row r="72" spans="1:15" s="18" customFormat="1" ht="15.75" x14ac:dyDescent="0.25">
      <c r="A72" s="20"/>
      <c r="B72" s="20"/>
      <c r="C72" s="74"/>
      <c r="D72" s="90"/>
      <c r="E72" s="20"/>
      <c r="F72" s="25">
        <f>SUM(F51:F71)</f>
        <v>1</v>
      </c>
      <c r="G72" s="21"/>
      <c r="H72" s="20"/>
      <c r="I72" s="20"/>
      <c r="J72" s="20"/>
      <c r="K72" s="20"/>
      <c r="L72" s="25">
        <f>SUM(L62:L71)</f>
        <v>1</v>
      </c>
      <c r="M72" s="26"/>
      <c r="N72" s="26">
        <f>N62+N67</f>
        <v>0</v>
      </c>
      <c r="O72" s="91"/>
    </row>
    <row r="73" spans="1:15" s="18" customFormat="1" ht="15.75" x14ac:dyDescent="0.25">
      <c r="A73" s="36"/>
      <c r="B73" s="36"/>
      <c r="C73" s="78"/>
      <c r="D73" s="95"/>
      <c r="E73" s="36"/>
      <c r="F73" s="37"/>
      <c r="G73" s="41"/>
      <c r="H73" s="36"/>
      <c r="I73" s="36"/>
      <c r="J73" s="36"/>
      <c r="K73" s="36"/>
      <c r="L73" s="37"/>
      <c r="M73" s="38"/>
      <c r="N73" s="38">
        <f>N61+N72</f>
        <v>0</v>
      </c>
      <c r="O73" s="96"/>
    </row>
    <row r="74" spans="1:15" s="18" customFormat="1" ht="66" customHeight="1" x14ac:dyDescent="0.25">
      <c r="A74" s="3">
        <v>4</v>
      </c>
      <c r="B74" s="4" t="s">
        <v>17</v>
      </c>
      <c r="C74" s="71">
        <v>0.25</v>
      </c>
      <c r="D74" s="83" t="s">
        <v>69</v>
      </c>
      <c r="E74" s="4" t="s">
        <v>65</v>
      </c>
      <c r="F74" s="2">
        <v>0.65</v>
      </c>
      <c r="G74" s="5" t="s">
        <v>45</v>
      </c>
      <c r="H74" s="3" t="s">
        <v>131</v>
      </c>
      <c r="I74" s="3" t="s">
        <v>49</v>
      </c>
      <c r="J74" s="3" t="s">
        <v>25</v>
      </c>
      <c r="K74" s="3" t="s">
        <v>28</v>
      </c>
      <c r="L74" s="2">
        <v>0.6</v>
      </c>
      <c r="M74" s="67"/>
      <c r="N74" s="30">
        <f>M74*L74*F74*C74</f>
        <v>0</v>
      </c>
      <c r="O74" s="87" t="s">
        <v>146</v>
      </c>
    </row>
    <row r="75" spans="1:15" s="18" customFormat="1" ht="57.75" customHeight="1" x14ac:dyDescent="0.25">
      <c r="A75" s="3"/>
      <c r="B75" s="3"/>
      <c r="C75" s="72"/>
      <c r="D75" s="83"/>
      <c r="E75" s="3"/>
      <c r="F75" s="2"/>
      <c r="G75" s="5"/>
      <c r="H75" s="3"/>
      <c r="I75" s="3"/>
      <c r="J75" s="3"/>
      <c r="K75" s="3" t="s">
        <v>27</v>
      </c>
      <c r="L75" s="2"/>
      <c r="M75" s="27"/>
      <c r="N75" s="2"/>
      <c r="O75" s="87"/>
    </row>
    <row r="76" spans="1:15" s="18" customFormat="1" ht="54.75" customHeight="1" x14ac:dyDescent="0.25">
      <c r="A76" s="3"/>
      <c r="B76" s="3"/>
      <c r="C76" s="72"/>
      <c r="D76" s="83"/>
      <c r="E76" s="3"/>
      <c r="F76" s="2"/>
      <c r="G76" s="5"/>
      <c r="H76" s="3"/>
      <c r="I76" s="3"/>
      <c r="J76" s="3"/>
      <c r="K76" s="3" t="s">
        <v>26</v>
      </c>
      <c r="L76" s="2"/>
      <c r="M76" s="27"/>
      <c r="N76" s="2"/>
      <c r="O76" s="87"/>
    </row>
    <row r="77" spans="1:15" s="18" customFormat="1" ht="138" customHeight="1" x14ac:dyDescent="0.25">
      <c r="A77" s="3"/>
      <c r="B77" s="3"/>
      <c r="C77" s="72"/>
      <c r="D77" s="83"/>
      <c r="E77" s="3"/>
      <c r="F77" s="2"/>
      <c r="G77" s="5" t="s">
        <v>47</v>
      </c>
      <c r="H77" s="1" t="s">
        <v>55</v>
      </c>
      <c r="I77" s="1" t="s">
        <v>49</v>
      </c>
      <c r="J77" s="1" t="s">
        <v>56</v>
      </c>
      <c r="K77" s="1" t="s">
        <v>57</v>
      </c>
      <c r="L77" s="2">
        <v>0.4</v>
      </c>
      <c r="M77" s="67"/>
      <c r="N77" s="30">
        <f>M77*L77*F74*C74</f>
        <v>0</v>
      </c>
      <c r="O77" s="84"/>
    </row>
    <row r="78" spans="1:15" s="18" customFormat="1" ht="53.25" customHeight="1" x14ac:dyDescent="0.25">
      <c r="A78" s="3"/>
      <c r="B78" s="3"/>
      <c r="C78" s="72"/>
      <c r="D78" s="83"/>
      <c r="E78" s="3"/>
      <c r="F78" s="2"/>
      <c r="G78" s="5"/>
      <c r="H78" s="1"/>
      <c r="I78" s="1"/>
      <c r="J78" s="1"/>
      <c r="K78" s="1" t="s">
        <v>58</v>
      </c>
      <c r="L78" s="2"/>
      <c r="M78" s="27"/>
      <c r="N78" s="2"/>
      <c r="O78" s="87"/>
    </row>
    <row r="79" spans="1:15" s="18" customFormat="1" ht="54.75" customHeight="1" x14ac:dyDescent="0.25">
      <c r="A79" s="3"/>
      <c r="B79" s="3"/>
      <c r="C79" s="72"/>
      <c r="D79" s="83"/>
      <c r="E79" s="3"/>
      <c r="F79" s="2"/>
      <c r="G79" s="5"/>
      <c r="H79" s="1"/>
      <c r="I79" s="1"/>
      <c r="J79" s="1"/>
      <c r="K79" s="1" t="s">
        <v>59</v>
      </c>
      <c r="L79" s="2"/>
      <c r="M79" s="27"/>
      <c r="N79" s="2"/>
      <c r="O79" s="87"/>
    </row>
    <row r="80" spans="1:15" s="18" customFormat="1" ht="58.5" customHeight="1" x14ac:dyDescent="0.25">
      <c r="A80" s="3"/>
      <c r="B80" s="3"/>
      <c r="C80" s="72"/>
      <c r="D80" s="83"/>
      <c r="E80" s="3"/>
      <c r="F80" s="2"/>
      <c r="G80" s="5"/>
      <c r="H80" s="1"/>
      <c r="I80" s="1"/>
      <c r="J80" s="1"/>
      <c r="K80" s="1" t="s">
        <v>60</v>
      </c>
      <c r="L80" s="2"/>
      <c r="M80" s="27"/>
      <c r="N80" s="2"/>
      <c r="O80" s="87"/>
    </row>
    <row r="81" spans="1:15" s="18" customFormat="1" ht="55.5" customHeight="1" x14ac:dyDescent="0.25">
      <c r="A81" s="3"/>
      <c r="B81" s="3"/>
      <c r="C81" s="72"/>
      <c r="D81" s="83"/>
      <c r="E81" s="3"/>
      <c r="F81" s="2"/>
      <c r="G81" s="5"/>
      <c r="H81" s="1"/>
      <c r="I81" s="1"/>
      <c r="J81" s="1"/>
      <c r="K81" s="1" t="s">
        <v>61</v>
      </c>
      <c r="L81" s="2"/>
      <c r="M81" s="27"/>
      <c r="N81" s="2"/>
      <c r="O81" s="87"/>
    </row>
    <row r="82" spans="1:15" s="18" customFormat="1" ht="15.75" x14ac:dyDescent="0.25">
      <c r="A82" s="20"/>
      <c r="B82" s="20"/>
      <c r="C82" s="74"/>
      <c r="D82" s="90"/>
      <c r="E82" s="20"/>
      <c r="F82" s="25"/>
      <c r="G82" s="21"/>
      <c r="H82" s="22"/>
      <c r="I82" s="22"/>
      <c r="J82" s="22"/>
      <c r="K82" s="22"/>
      <c r="L82" s="25">
        <f>SUM(L74:L81)</f>
        <v>1</v>
      </c>
      <c r="M82" s="24"/>
      <c r="N82" s="26">
        <f>N74+N77</f>
        <v>0</v>
      </c>
      <c r="O82" s="91"/>
    </row>
    <row r="83" spans="1:15" s="18" customFormat="1" ht="81.75" customHeight="1" x14ac:dyDescent="0.25">
      <c r="A83" s="3"/>
      <c r="B83" s="3"/>
      <c r="C83" s="72"/>
      <c r="D83" s="83" t="s">
        <v>70</v>
      </c>
      <c r="E83" s="3" t="s">
        <v>29</v>
      </c>
      <c r="F83" s="2">
        <v>0.35</v>
      </c>
      <c r="G83" s="3" t="s">
        <v>48</v>
      </c>
      <c r="H83" s="3" t="s">
        <v>30</v>
      </c>
      <c r="I83" s="3" t="s">
        <v>49</v>
      </c>
      <c r="J83" s="3" t="s">
        <v>31</v>
      </c>
      <c r="K83" s="3" t="s">
        <v>32</v>
      </c>
      <c r="L83" s="2">
        <v>1</v>
      </c>
      <c r="M83" s="67"/>
      <c r="N83" s="30">
        <f>M83*L83*F83*C74</f>
        <v>0</v>
      </c>
      <c r="O83" s="87" t="s">
        <v>145</v>
      </c>
    </row>
    <row r="84" spans="1:15" s="18" customFormat="1" ht="90.75" customHeight="1" x14ac:dyDescent="0.25">
      <c r="A84" s="3"/>
      <c r="B84" s="3"/>
      <c r="C84" s="72"/>
      <c r="D84" s="83"/>
      <c r="E84" s="3"/>
      <c r="F84" s="2"/>
      <c r="G84" s="5"/>
      <c r="H84" s="3"/>
      <c r="I84" s="3"/>
      <c r="J84" s="3"/>
      <c r="K84" s="3" t="s">
        <v>33</v>
      </c>
      <c r="L84" s="2"/>
      <c r="M84" s="2"/>
      <c r="N84" s="30"/>
      <c r="O84" s="87"/>
    </row>
    <row r="85" spans="1:15" s="18" customFormat="1" ht="91.5" customHeight="1" x14ac:dyDescent="0.25">
      <c r="A85" s="3"/>
      <c r="B85" s="3"/>
      <c r="C85" s="72"/>
      <c r="D85" s="83"/>
      <c r="E85" s="3"/>
      <c r="F85" s="2"/>
      <c r="G85" s="5"/>
      <c r="H85" s="3"/>
      <c r="I85" s="3"/>
      <c r="J85" s="3"/>
      <c r="K85" s="3" t="s">
        <v>34</v>
      </c>
      <c r="L85" s="2"/>
      <c r="M85" s="2"/>
      <c r="N85" s="30"/>
      <c r="O85" s="87"/>
    </row>
    <row r="86" spans="1:15" s="18" customFormat="1" ht="93" customHeight="1" x14ac:dyDescent="0.25">
      <c r="A86" s="3"/>
      <c r="B86" s="3"/>
      <c r="C86" s="72"/>
      <c r="D86" s="83"/>
      <c r="E86" s="3"/>
      <c r="F86" s="2"/>
      <c r="G86" s="5"/>
      <c r="H86" s="3"/>
      <c r="I86" s="3"/>
      <c r="J86" s="3"/>
      <c r="K86" s="4" t="s">
        <v>35</v>
      </c>
      <c r="L86" s="2"/>
      <c r="M86" s="2"/>
      <c r="N86" s="30"/>
      <c r="O86" s="87"/>
    </row>
    <row r="87" spans="1:15" s="18" customFormat="1" ht="89.25" customHeight="1" x14ac:dyDescent="0.25">
      <c r="A87" s="3"/>
      <c r="B87" s="3"/>
      <c r="C87" s="72"/>
      <c r="D87" s="83"/>
      <c r="E87" s="3"/>
      <c r="F87" s="2"/>
      <c r="G87" s="5"/>
      <c r="H87" s="3"/>
      <c r="I87" s="3"/>
      <c r="J87" s="3"/>
      <c r="K87" s="4" t="s">
        <v>36</v>
      </c>
      <c r="L87" s="30"/>
      <c r="M87" s="30"/>
      <c r="N87" s="30"/>
      <c r="O87" s="87"/>
    </row>
    <row r="88" spans="1:15" s="18" customFormat="1" ht="15.75" x14ac:dyDescent="0.25">
      <c r="A88" s="24"/>
      <c r="B88" s="24"/>
      <c r="C88" s="76">
        <f>SUM(C17:C87)</f>
        <v>1</v>
      </c>
      <c r="D88" s="97"/>
      <c r="E88" s="24"/>
      <c r="F88" s="25">
        <f>SUM(F74:F87)</f>
        <v>1</v>
      </c>
      <c r="G88" s="25"/>
      <c r="H88" s="24"/>
      <c r="I88" s="24"/>
      <c r="J88" s="24"/>
      <c r="K88" s="24"/>
      <c r="L88" s="25">
        <f>SUM(L83:L87)</f>
        <v>1</v>
      </c>
      <c r="M88" s="24"/>
      <c r="N88" s="26">
        <f>N83</f>
        <v>0</v>
      </c>
      <c r="O88" s="98"/>
    </row>
    <row r="89" spans="1:15" x14ac:dyDescent="0.25">
      <c r="A89" s="42"/>
      <c r="B89" s="43"/>
      <c r="C89" s="79"/>
      <c r="D89" s="99"/>
      <c r="E89" s="43"/>
      <c r="F89" s="42"/>
      <c r="G89" s="43"/>
      <c r="H89" s="43"/>
      <c r="I89" s="43"/>
      <c r="J89" s="43"/>
      <c r="K89" s="43"/>
      <c r="L89" s="42"/>
      <c r="M89" s="42"/>
      <c r="N89" s="44">
        <f>N82+N88</f>
        <v>0</v>
      </c>
      <c r="O89" s="100"/>
    </row>
    <row r="90" spans="1:15" x14ac:dyDescent="0.25">
      <c r="A90" s="45"/>
      <c r="B90" s="46"/>
      <c r="C90" s="80"/>
      <c r="D90" s="101"/>
      <c r="E90" s="46"/>
      <c r="F90" s="45"/>
      <c r="G90" s="46"/>
      <c r="H90" s="46"/>
      <c r="I90" s="46"/>
      <c r="J90" s="46"/>
      <c r="K90" s="46"/>
      <c r="L90" s="45"/>
      <c r="M90" s="45"/>
      <c r="N90" s="47">
        <f>N41+N50+N73+N89</f>
        <v>2.1875</v>
      </c>
      <c r="O90" s="102"/>
    </row>
    <row r="91" spans="1:15" ht="15.75" thickBot="1" x14ac:dyDescent="0.3">
      <c r="D91" s="103"/>
      <c r="E91" s="104"/>
      <c r="F91" s="105"/>
      <c r="G91" s="104"/>
      <c r="H91" s="104"/>
      <c r="I91" s="104"/>
      <c r="J91" s="104"/>
      <c r="K91" s="104"/>
      <c r="L91" s="105"/>
      <c r="M91" s="105"/>
      <c r="N91" s="106"/>
      <c r="O91" s="107"/>
    </row>
    <row r="92" spans="1:15" ht="15.75" thickTop="1" x14ac:dyDescent="0.25"/>
  </sheetData>
  <mergeCells count="14">
    <mergeCell ref="N14:N15"/>
    <mergeCell ref="O14:O15"/>
    <mergeCell ref="D16:E16"/>
    <mergeCell ref="G16:H16"/>
    <mergeCell ref="A1:O1"/>
    <mergeCell ref="A2:O2"/>
    <mergeCell ref="A14:A15"/>
    <mergeCell ref="B14:B15"/>
    <mergeCell ref="C14:C15"/>
    <mergeCell ref="D14:E15"/>
    <mergeCell ref="F14:F15"/>
    <mergeCell ref="G14:H15"/>
    <mergeCell ref="K14:K15"/>
    <mergeCell ref="L14:L15"/>
  </mergeCells>
  <pageMargins left="0.28000000000000003" right="0.18" top="0.52" bottom="0.53" header="0.3" footer="0.3"/>
  <pageSetup paperSize="9" scale="64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Area 6</vt:lpstr>
      <vt:lpstr>'Area 6'!Print_Area</vt:lpstr>
      <vt:lpstr>'Area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Nani</dc:creator>
  <cp:lastModifiedBy>NANDANG HARIS</cp:lastModifiedBy>
  <cp:lastPrinted>2011-08-02T00:51:00Z</cp:lastPrinted>
  <dcterms:created xsi:type="dcterms:W3CDTF">2011-04-28T02:28:46Z</dcterms:created>
  <dcterms:modified xsi:type="dcterms:W3CDTF">2011-08-08T00:49:49Z</dcterms:modified>
</cp:coreProperties>
</file>